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BJAVE NA WEBU MFIN\podaci o mjesečnom izvršenju za web\2019\"/>
    </mc:Choice>
  </mc:AlternateContent>
  <bookViews>
    <workbookView xWindow="-15" yWindow="-15" windowWidth="13185" windowHeight="985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List1!$3:$3</definedName>
    <definedName name="_xlnm.Print_Area" localSheetId="0">List1!$A$1:$H$575</definedName>
  </definedNames>
  <calcPr calcId="162913"/>
</workbook>
</file>

<file path=xl/calcChain.xml><?xml version="1.0" encoding="utf-8"?>
<calcChain xmlns="http://schemas.openxmlformats.org/spreadsheetml/2006/main">
  <c r="F481" i="1" l="1"/>
  <c r="G481" i="1"/>
  <c r="H481" i="1"/>
  <c r="F223" i="1"/>
  <c r="G223" i="1"/>
  <c r="H223" i="1"/>
  <c r="F74" i="1"/>
  <c r="G74" i="1"/>
  <c r="H74" i="1"/>
  <c r="F65" i="1"/>
  <c r="G65" i="1"/>
  <c r="H65" i="1"/>
  <c r="C4" i="1"/>
  <c r="E4" i="1"/>
  <c r="F133" i="1" l="1"/>
  <c r="G133" i="1"/>
  <c r="H133" i="1"/>
  <c r="F250" i="1"/>
  <c r="G250" i="1"/>
  <c r="H250" i="1"/>
  <c r="H374" i="1" l="1"/>
  <c r="G374" i="1"/>
  <c r="F374" i="1"/>
  <c r="H178" i="1"/>
  <c r="G178" i="1"/>
  <c r="F178" i="1"/>
  <c r="H139" i="1"/>
  <c r="G139" i="1"/>
  <c r="F139" i="1"/>
  <c r="H568" i="1" l="1"/>
  <c r="G568" i="1"/>
  <c r="F568" i="1"/>
  <c r="H522" i="1"/>
  <c r="G522" i="1"/>
  <c r="F522" i="1"/>
  <c r="H308" i="1"/>
  <c r="G308" i="1"/>
  <c r="F308" i="1"/>
  <c r="H295" i="1"/>
  <c r="G295" i="1"/>
  <c r="F295" i="1"/>
  <c r="H294" i="1"/>
  <c r="G294" i="1"/>
  <c r="F294" i="1"/>
  <c r="H237" i="1"/>
  <c r="G237" i="1"/>
  <c r="F237" i="1"/>
  <c r="H175" i="1"/>
  <c r="G175" i="1"/>
  <c r="F175" i="1"/>
  <c r="H572" i="1" l="1"/>
  <c r="G572" i="1"/>
  <c r="F572" i="1"/>
  <c r="H571" i="1"/>
  <c r="G571" i="1"/>
  <c r="F571" i="1"/>
  <c r="H570" i="1"/>
  <c r="G570" i="1"/>
  <c r="F570" i="1"/>
  <c r="H569" i="1"/>
  <c r="G569" i="1"/>
  <c r="F569" i="1"/>
  <c r="H567" i="1"/>
  <c r="G567" i="1"/>
  <c r="F567" i="1"/>
  <c r="H566" i="1"/>
  <c r="G566" i="1"/>
  <c r="F566" i="1"/>
  <c r="H565" i="1"/>
  <c r="G565" i="1"/>
  <c r="F565" i="1"/>
  <c r="H564" i="1"/>
  <c r="G564" i="1"/>
  <c r="F564" i="1"/>
  <c r="H563" i="1"/>
  <c r="G563" i="1"/>
  <c r="F563" i="1"/>
  <c r="H562" i="1"/>
  <c r="G562" i="1"/>
  <c r="F562" i="1"/>
  <c r="H561" i="1"/>
  <c r="G561" i="1"/>
  <c r="F561" i="1"/>
  <c r="H560" i="1"/>
  <c r="G560" i="1"/>
  <c r="F560" i="1"/>
  <c r="H559" i="1"/>
  <c r="G559" i="1"/>
  <c r="F559" i="1"/>
  <c r="H558" i="1"/>
  <c r="G558" i="1"/>
  <c r="F558" i="1"/>
  <c r="H557" i="1"/>
  <c r="G557" i="1"/>
  <c r="F557" i="1"/>
  <c r="H556" i="1"/>
  <c r="G556" i="1"/>
  <c r="F556" i="1"/>
  <c r="H555" i="1"/>
  <c r="G555" i="1"/>
  <c r="F555" i="1"/>
  <c r="H554" i="1"/>
  <c r="G554" i="1"/>
  <c r="F554" i="1"/>
  <c r="H553" i="1"/>
  <c r="G553" i="1"/>
  <c r="F553" i="1"/>
  <c r="H552" i="1"/>
  <c r="G552" i="1"/>
  <c r="F552" i="1"/>
  <c r="H551" i="1"/>
  <c r="G551" i="1"/>
  <c r="F551" i="1"/>
  <c r="H550" i="1"/>
  <c r="G550" i="1"/>
  <c r="F550" i="1"/>
  <c r="H549" i="1"/>
  <c r="G549" i="1"/>
  <c r="F549" i="1"/>
  <c r="H548" i="1"/>
  <c r="G548" i="1"/>
  <c r="F548" i="1"/>
  <c r="H547" i="1"/>
  <c r="G547" i="1"/>
  <c r="F547" i="1"/>
  <c r="H546" i="1"/>
  <c r="G546" i="1"/>
  <c r="F546" i="1"/>
  <c r="H545" i="1"/>
  <c r="G545" i="1"/>
  <c r="F545" i="1"/>
  <c r="H544" i="1"/>
  <c r="G544" i="1"/>
  <c r="F544" i="1"/>
  <c r="H543" i="1"/>
  <c r="G543" i="1"/>
  <c r="F543" i="1"/>
  <c r="H542" i="1"/>
  <c r="G542" i="1"/>
  <c r="F542" i="1"/>
  <c r="H541" i="1"/>
  <c r="G541" i="1"/>
  <c r="F541" i="1"/>
  <c r="H540" i="1"/>
  <c r="G540" i="1"/>
  <c r="F540" i="1"/>
  <c r="H539" i="1"/>
  <c r="G539" i="1"/>
  <c r="F539" i="1"/>
  <c r="H538" i="1"/>
  <c r="G538" i="1"/>
  <c r="F538" i="1"/>
  <c r="H537" i="1"/>
  <c r="G537" i="1"/>
  <c r="F537" i="1"/>
  <c r="H536" i="1"/>
  <c r="G536" i="1"/>
  <c r="F536" i="1"/>
  <c r="H535" i="1"/>
  <c r="G535" i="1"/>
  <c r="F535" i="1"/>
  <c r="H534" i="1"/>
  <c r="G534" i="1"/>
  <c r="F534" i="1"/>
  <c r="H533" i="1"/>
  <c r="G533" i="1"/>
  <c r="F533" i="1"/>
  <c r="H532" i="1"/>
  <c r="G532" i="1"/>
  <c r="F532" i="1"/>
  <c r="H531" i="1"/>
  <c r="G531" i="1"/>
  <c r="F531" i="1"/>
  <c r="H530" i="1"/>
  <c r="G530" i="1"/>
  <c r="F530" i="1"/>
  <c r="H529" i="1"/>
  <c r="G529" i="1"/>
  <c r="F529" i="1"/>
  <c r="H528" i="1"/>
  <c r="G528" i="1"/>
  <c r="F528" i="1"/>
  <c r="H527" i="1"/>
  <c r="G527" i="1"/>
  <c r="F527" i="1"/>
  <c r="H526" i="1"/>
  <c r="G526" i="1"/>
  <c r="F526" i="1"/>
  <c r="H525" i="1"/>
  <c r="G525" i="1"/>
  <c r="F525" i="1"/>
  <c r="H524" i="1"/>
  <c r="G524" i="1"/>
  <c r="F524" i="1"/>
  <c r="H523" i="1"/>
  <c r="G523" i="1"/>
  <c r="F523" i="1"/>
  <c r="H521" i="1"/>
  <c r="G521" i="1"/>
  <c r="F521" i="1"/>
  <c r="H520" i="1"/>
  <c r="G520" i="1"/>
  <c r="F520" i="1"/>
  <c r="H519" i="1"/>
  <c r="G519" i="1"/>
  <c r="F519" i="1"/>
  <c r="H518" i="1"/>
  <c r="G518" i="1"/>
  <c r="F518" i="1"/>
  <c r="H517" i="1"/>
  <c r="G517" i="1"/>
  <c r="F517" i="1"/>
  <c r="H516" i="1"/>
  <c r="G516" i="1"/>
  <c r="F516" i="1"/>
  <c r="H515" i="1"/>
  <c r="G515" i="1"/>
  <c r="F515" i="1"/>
  <c r="H514" i="1"/>
  <c r="G514" i="1"/>
  <c r="F514" i="1"/>
  <c r="H513" i="1"/>
  <c r="G513" i="1"/>
  <c r="F513" i="1"/>
  <c r="H512" i="1"/>
  <c r="G512" i="1"/>
  <c r="F512" i="1"/>
  <c r="H511" i="1"/>
  <c r="G511" i="1"/>
  <c r="F511" i="1"/>
  <c r="H510" i="1"/>
  <c r="G510" i="1"/>
  <c r="F510" i="1"/>
  <c r="H509" i="1"/>
  <c r="G509" i="1"/>
  <c r="F509" i="1"/>
  <c r="H508" i="1"/>
  <c r="G508" i="1"/>
  <c r="F508" i="1"/>
  <c r="H507" i="1"/>
  <c r="G507" i="1"/>
  <c r="F507" i="1"/>
  <c r="H506" i="1"/>
  <c r="G506" i="1"/>
  <c r="F506" i="1"/>
  <c r="H505" i="1"/>
  <c r="G505" i="1"/>
  <c r="F505" i="1"/>
  <c r="H504" i="1"/>
  <c r="G504" i="1"/>
  <c r="F504" i="1"/>
  <c r="H503" i="1"/>
  <c r="G503" i="1"/>
  <c r="F503" i="1"/>
  <c r="H502" i="1"/>
  <c r="G502" i="1"/>
  <c r="F502" i="1"/>
  <c r="H501" i="1"/>
  <c r="G501" i="1"/>
  <c r="F501" i="1"/>
  <c r="H500" i="1"/>
  <c r="G500" i="1"/>
  <c r="F500" i="1"/>
  <c r="H499" i="1"/>
  <c r="G499" i="1"/>
  <c r="F499" i="1"/>
  <c r="H498" i="1"/>
  <c r="G498" i="1"/>
  <c r="F498" i="1"/>
  <c r="H497" i="1"/>
  <c r="G497" i="1"/>
  <c r="F497" i="1"/>
  <c r="H496" i="1"/>
  <c r="G496" i="1"/>
  <c r="F496" i="1"/>
  <c r="H495" i="1"/>
  <c r="G495" i="1"/>
  <c r="F495" i="1"/>
  <c r="H494" i="1"/>
  <c r="G494" i="1"/>
  <c r="F494" i="1"/>
  <c r="H493" i="1"/>
  <c r="G493" i="1"/>
  <c r="F493" i="1"/>
  <c r="H491" i="1"/>
  <c r="G491" i="1"/>
  <c r="F491" i="1"/>
  <c r="H490" i="1"/>
  <c r="G490" i="1"/>
  <c r="F490" i="1"/>
  <c r="H489" i="1"/>
  <c r="G489" i="1"/>
  <c r="F489" i="1"/>
  <c r="H488" i="1"/>
  <c r="G488" i="1"/>
  <c r="F488" i="1"/>
  <c r="H487" i="1"/>
  <c r="G487" i="1"/>
  <c r="F487" i="1"/>
  <c r="H486" i="1"/>
  <c r="G486" i="1"/>
  <c r="F486" i="1"/>
  <c r="H485" i="1"/>
  <c r="G485" i="1"/>
  <c r="F485" i="1"/>
  <c r="H484" i="1"/>
  <c r="G484" i="1"/>
  <c r="F484" i="1"/>
  <c r="H483" i="1"/>
  <c r="G483" i="1"/>
  <c r="F483" i="1"/>
  <c r="H482" i="1"/>
  <c r="G482" i="1"/>
  <c r="F482" i="1"/>
  <c r="H480" i="1"/>
  <c r="G480" i="1"/>
  <c r="F480" i="1"/>
  <c r="H479" i="1"/>
  <c r="G479" i="1"/>
  <c r="F479" i="1"/>
  <c r="H478" i="1"/>
  <c r="G478" i="1"/>
  <c r="F478" i="1"/>
  <c r="H477" i="1"/>
  <c r="G477" i="1"/>
  <c r="F477" i="1"/>
  <c r="H476" i="1"/>
  <c r="G476" i="1"/>
  <c r="F476" i="1"/>
  <c r="H475" i="1"/>
  <c r="G475" i="1"/>
  <c r="F475" i="1"/>
  <c r="H474" i="1"/>
  <c r="G474" i="1"/>
  <c r="F474" i="1"/>
  <c r="H473" i="1"/>
  <c r="G473" i="1"/>
  <c r="F473" i="1"/>
  <c r="H472" i="1"/>
  <c r="G472" i="1"/>
  <c r="F472" i="1"/>
  <c r="H471" i="1"/>
  <c r="G471" i="1"/>
  <c r="F471" i="1"/>
  <c r="H470" i="1"/>
  <c r="G470" i="1"/>
  <c r="F470" i="1"/>
  <c r="H469" i="1"/>
  <c r="G469" i="1"/>
  <c r="F469" i="1"/>
  <c r="H468" i="1"/>
  <c r="G468" i="1"/>
  <c r="F468" i="1"/>
  <c r="H467" i="1"/>
  <c r="G467" i="1"/>
  <c r="F467" i="1"/>
  <c r="H466" i="1"/>
  <c r="G466" i="1"/>
  <c r="F466" i="1"/>
  <c r="H465" i="1"/>
  <c r="G465" i="1"/>
  <c r="F465" i="1"/>
  <c r="H464" i="1"/>
  <c r="G464" i="1"/>
  <c r="F464" i="1"/>
  <c r="H463" i="1"/>
  <c r="G463" i="1"/>
  <c r="F463" i="1"/>
  <c r="H462" i="1"/>
  <c r="G462" i="1"/>
  <c r="F462" i="1"/>
  <c r="H461" i="1"/>
  <c r="G461" i="1"/>
  <c r="F461" i="1"/>
  <c r="H460" i="1"/>
  <c r="G460" i="1"/>
  <c r="F460" i="1"/>
  <c r="H459" i="1"/>
  <c r="G459" i="1"/>
  <c r="F459" i="1"/>
  <c r="H458" i="1"/>
  <c r="G458" i="1"/>
  <c r="F458" i="1"/>
  <c r="H457" i="1"/>
  <c r="G457" i="1"/>
  <c r="F457" i="1"/>
  <c r="H456" i="1"/>
  <c r="G456" i="1"/>
  <c r="F456" i="1"/>
  <c r="H455" i="1"/>
  <c r="G455" i="1"/>
  <c r="F455" i="1"/>
  <c r="H454" i="1"/>
  <c r="G454" i="1"/>
  <c r="F454" i="1"/>
  <c r="H453" i="1"/>
  <c r="G453" i="1"/>
  <c r="F453" i="1"/>
  <c r="H452" i="1"/>
  <c r="G452" i="1"/>
  <c r="F452" i="1"/>
  <c r="H451" i="1"/>
  <c r="G451" i="1"/>
  <c r="F451" i="1"/>
  <c r="H450" i="1"/>
  <c r="G450" i="1"/>
  <c r="F450" i="1"/>
  <c r="H449" i="1"/>
  <c r="G449" i="1"/>
  <c r="F449" i="1"/>
  <c r="H448" i="1"/>
  <c r="G448" i="1"/>
  <c r="F448" i="1"/>
  <c r="H447" i="1"/>
  <c r="G447" i="1"/>
  <c r="F447" i="1"/>
  <c r="H446" i="1"/>
  <c r="G446" i="1"/>
  <c r="F446" i="1"/>
  <c r="H445" i="1"/>
  <c r="G445" i="1"/>
  <c r="F445" i="1"/>
  <c r="H444" i="1"/>
  <c r="G444" i="1"/>
  <c r="F444" i="1"/>
  <c r="H443" i="1"/>
  <c r="G443" i="1"/>
  <c r="F443" i="1"/>
  <c r="H442" i="1"/>
  <c r="G442" i="1"/>
  <c r="F442" i="1"/>
  <c r="H441" i="1"/>
  <c r="G441" i="1"/>
  <c r="F441" i="1"/>
  <c r="H440" i="1"/>
  <c r="G440" i="1"/>
  <c r="F440" i="1"/>
  <c r="H439" i="1"/>
  <c r="G439" i="1"/>
  <c r="F439" i="1"/>
  <c r="H438" i="1"/>
  <c r="G438" i="1"/>
  <c r="F438" i="1"/>
  <c r="H437" i="1"/>
  <c r="G437" i="1"/>
  <c r="F437" i="1"/>
  <c r="H436" i="1"/>
  <c r="G436" i="1"/>
  <c r="F436" i="1"/>
  <c r="H435" i="1"/>
  <c r="G435" i="1"/>
  <c r="F435" i="1"/>
  <c r="H434" i="1"/>
  <c r="G434" i="1"/>
  <c r="F434" i="1"/>
  <c r="H433" i="1"/>
  <c r="G433" i="1"/>
  <c r="F433" i="1"/>
  <c r="H432" i="1"/>
  <c r="G432" i="1"/>
  <c r="F432" i="1"/>
  <c r="H431" i="1"/>
  <c r="G431" i="1"/>
  <c r="F431" i="1"/>
  <c r="H430" i="1"/>
  <c r="G430" i="1"/>
  <c r="F430" i="1"/>
  <c r="H429" i="1"/>
  <c r="G429" i="1"/>
  <c r="F429" i="1"/>
  <c r="H428" i="1"/>
  <c r="G428" i="1"/>
  <c r="F428" i="1"/>
  <c r="H427" i="1"/>
  <c r="G427" i="1"/>
  <c r="F427" i="1"/>
  <c r="H426" i="1"/>
  <c r="G426" i="1"/>
  <c r="F426" i="1"/>
  <c r="H425" i="1"/>
  <c r="G425" i="1"/>
  <c r="F425" i="1"/>
  <c r="H424" i="1"/>
  <c r="G424" i="1"/>
  <c r="F424" i="1"/>
  <c r="H423" i="1"/>
  <c r="G423" i="1"/>
  <c r="F423" i="1"/>
  <c r="H422" i="1"/>
  <c r="G422" i="1"/>
  <c r="F422" i="1"/>
  <c r="H421" i="1"/>
  <c r="G421" i="1"/>
  <c r="F421" i="1"/>
  <c r="H420" i="1"/>
  <c r="G420" i="1"/>
  <c r="F420" i="1"/>
  <c r="H419" i="1"/>
  <c r="G419" i="1"/>
  <c r="F419" i="1"/>
  <c r="H418" i="1"/>
  <c r="G418" i="1"/>
  <c r="F418" i="1"/>
  <c r="H417" i="1"/>
  <c r="G417" i="1"/>
  <c r="F417" i="1"/>
  <c r="H416" i="1"/>
  <c r="G416" i="1"/>
  <c r="F416" i="1"/>
  <c r="H415" i="1"/>
  <c r="G415" i="1"/>
  <c r="F415" i="1"/>
  <c r="H414" i="1"/>
  <c r="G414" i="1"/>
  <c r="F414" i="1"/>
  <c r="H413" i="1"/>
  <c r="G413" i="1"/>
  <c r="F413" i="1"/>
  <c r="H412" i="1"/>
  <c r="G412" i="1"/>
  <c r="F412" i="1"/>
  <c r="H411" i="1"/>
  <c r="G411" i="1"/>
  <c r="F411" i="1"/>
  <c r="H410" i="1"/>
  <c r="G410" i="1"/>
  <c r="F410" i="1"/>
  <c r="H409" i="1"/>
  <c r="G409" i="1"/>
  <c r="F409" i="1"/>
  <c r="H408" i="1"/>
  <c r="G408" i="1"/>
  <c r="F408" i="1"/>
  <c r="H407" i="1"/>
  <c r="G407" i="1"/>
  <c r="F407" i="1"/>
  <c r="H406" i="1"/>
  <c r="G406" i="1"/>
  <c r="F406" i="1"/>
  <c r="H405" i="1"/>
  <c r="G405" i="1"/>
  <c r="F405" i="1"/>
  <c r="H404" i="1"/>
  <c r="G404" i="1"/>
  <c r="F404" i="1"/>
  <c r="H403" i="1"/>
  <c r="G403" i="1"/>
  <c r="F403" i="1"/>
  <c r="H402" i="1"/>
  <c r="G402" i="1"/>
  <c r="F402" i="1"/>
  <c r="H401" i="1"/>
  <c r="G401" i="1"/>
  <c r="F401" i="1"/>
  <c r="H400" i="1"/>
  <c r="G400" i="1"/>
  <c r="F400" i="1"/>
  <c r="H399" i="1"/>
  <c r="G399" i="1"/>
  <c r="F399" i="1"/>
  <c r="H398" i="1"/>
  <c r="G398" i="1"/>
  <c r="F398" i="1"/>
  <c r="H397" i="1"/>
  <c r="G397" i="1"/>
  <c r="F397" i="1"/>
  <c r="H396" i="1"/>
  <c r="G396" i="1"/>
  <c r="F396" i="1"/>
  <c r="H395" i="1"/>
  <c r="G395" i="1"/>
  <c r="F395" i="1"/>
  <c r="H394" i="1"/>
  <c r="G394" i="1"/>
  <c r="F394" i="1"/>
  <c r="H393" i="1"/>
  <c r="G393" i="1"/>
  <c r="F393" i="1"/>
  <c r="H392" i="1"/>
  <c r="G392" i="1"/>
  <c r="F392" i="1"/>
  <c r="H391" i="1"/>
  <c r="G391" i="1"/>
  <c r="F391" i="1"/>
  <c r="H390" i="1"/>
  <c r="G390" i="1"/>
  <c r="F390" i="1"/>
  <c r="H389" i="1"/>
  <c r="G389" i="1"/>
  <c r="F389" i="1"/>
  <c r="H388" i="1"/>
  <c r="G388" i="1"/>
  <c r="F388" i="1"/>
  <c r="H387" i="1"/>
  <c r="G387" i="1"/>
  <c r="F387" i="1"/>
  <c r="H386" i="1"/>
  <c r="G386" i="1"/>
  <c r="F386" i="1"/>
  <c r="H385" i="1"/>
  <c r="G385" i="1"/>
  <c r="F385" i="1"/>
  <c r="H384" i="1"/>
  <c r="G384" i="1"/>
  <c r="F384" i="1"/>
  <c r="H383" i="1"/>
  <c r="G383" i="1"/>
  <c r="F383" i="1"/>
  <c r="H382" i="1"/>
  <c r="G382" i="1"/>
  <c r="F382" i="1"/>
  <c r="H381" i="1"/>
  <c r="G381" i="1"/>
  <c r="F381" i="1"/>
  <c r="H380" i="1"/>
  <c r="G380" i="1"/>
  <c r="F380" i="1"/>
  <c r="H379" i="1"/>
  <c r="G379" i="1"/>
  <c r="F379" i="1"/>
  <c r="H378" i="1"/>
  <c r="G378" i="1"/>
  <c r="F378" i="1"/>
  <c r="H377" i="1"/>
  <c r="G377" i="1"/>
  <c r="F377" i="1"/>
  <c r="H376" i="1"/>
  <c r="G376" i="1"/>
  <c r="F376" i="1"/>
  <c r="H375" i="1"/>
  <c r="G375" i="1"/>
  <c r="F375" i="1"/>
  <c r="H373" i="1"/>
  <c r="G373" i="1"/>
  <c r="F373" i="1"/>
  <c r="H372" i="1"/>
  <c r="G372" i="1"/>
  <c r="F372" i="1"/>
  <c r="H371" i="1"/>
  <c r="G371" i="1"/>
  <c r="F371" i="1"/>
  <c r="H370" i="1"/>
  <c r="G370" i="1"/>
  <c r="F370" i="1"/>
  <c r="H369" i="1"/>
  <c r="G369" i="1"/>
  <c r="F369" i="1"/>
  <c r="H368" i="1"/>
  <c r="G368" i="1"/>
  <c r="F368" i="1"/>
  <c r="H367" i="1"/>
  <c r="G367" i="1"/>
  <c r="F367" i="1"/>
  <c r="H366" i="1"/>
  <c r="G366" i="1"/>
  <c r="F366" i="1"/>
  <c r="H365" i="1"/>
  <c r="G365" i="1"/>
  <c r="F365" i="1"/>
  <c r="H364" i="1"/>
  <c r="G364" i="1"/>
  <c r="F364" i="1"/>
  <c r="H363" i="1"/>
  <c r="G363" i="1"/>
  <c r="F363" i="1"/>
  <c r="H362" i="1"/>
  <c r="G362" i="1"/>
  <c r="F362" i="1"/>
  <c r="H361" i="1"/>
  <c r="G361" i="1"/>
  <c r="F361" i="1"/>
  <c r="H360" i="1"/>
  <c r="G360" i="1"/>
  <c r="F360" i="1"/>
  <c r="H359" i="1"/>
  <c r="G359" i="1"/>
  <c r="F359" i="1"/>
  <c r="H358" i="1"/>
  <c r="G358" i="1"/>
  <c r="F358" i="1"/>
  <c r="H357" i="1"/>
  <c r="G357" i="1"/>
  <c r="F357" i="1"/>
  <c r="H356" i="1"/>
  <c r="G356" i="1"/>
  <c r="F356" i="1"/>
  <c r="H355" i="1"/>
  <c r="G355" i="1"/>
  <c r="F355" i="1"/>
  <c r="H354" i="1"/>
  <c r="G354" i="1"/>
  <c r="F354" i="1"/>
  <c r="H353" i="1"/>
  <c r="G353" i="1"/>
  <c r="F353" i="1"/>
  <c r="H352" i="1"/>
  <c r="G352" i="1"/>
  <c r="F352" i="1"/>
  <c r="H351" i="1"/>
  <c r="G351" i="1"/>
  <c r="F351" i="1"/>
  <c r="H350" i="1"/>
  <c r="G350" i="1"/>
  <c r="F350" i="1"/>
  <c r="H349" i="1"/>
  <c r="G349" i="1"/>
  <c r="F349" i="1"/>
  <c r="H348" i="1"/>
  <c r="G348" i="1"/>
  <c r="F348" i="1"/>
  <c r="H347" i="1"/>
  <c r="G347" i="1"/>
  <c r="F347" i="1"/>
  <c r="H346" i="1"/>
  <c r="G346" i="1"/>
  <c r="F346" i="1"/>
  <c r="H345" i="1"/>
  <c r="G345" i="1"/>
  <c r="F345" i="1"/>
  <c r="H344" i="1"/>
  <c r="G344" i="1"/>
  <c r="F344" i="1"/>
  <c r="H343" i="1"/>
  <c r="G343" i="1"/>
  <c r="F343" i="1"/>
  <c r="H342" i="1"/>
  <c r="G342" i="1"/>
  <c r="F342" i="1"/>
  <c r="H341" i="1"/>
  <c r="G341" i="1"/>
  <c r="F341" i="1"/>
  <c r="H340" i="1"/>
  <c r="G340" i="1"/>
  <c r="F340" i="1"/>
  <c r="H339" i="1"/>
  <c r="G339" i="1"/>
  <c r="F339" i="1"/>
  <c r="H338" i="1"/>
  <c r="G338" i="1"/>
  <c r="F338" i="1"/>
  <c r="H337" i="1"/>
  <c r="G337" i="1"/>
  <c r="F337" i="1"/>
  <c r="H336" i="1"/>
  <c r="G336" i="1"/>
  <c r="F336" i="1"/>
  <c r="H335" i="1"/>
  <c r="G335" i="1"/>
  <c r="F335" i="1"/>
  <c r="H334" i="1"/>
  <c r="G334" i="1"/>
  <c r="F334" i="1"/>
  <c r="H333" i="1"/>
  <c r="G333" i="1"/>
  <c r="F333" i="1"/>
  <c r="H332" i="1"/>
  <c r="G332" i="1"/>
  <c r="F332" i="1"/>
  <c r="H331" i="1"/>
  <c r="G331" i="1"/>
  <c r="F331" i="1"/>
  <c r="H330" i="1"/>
  <c r="G330" i="1"/>
  <c r="F330" i="1"/>
  <c r="H329" i="1"/>
  <c r="G329" i="1"/>
  <c r="F329" i="1"/>
  <c r="H328" i="1"/>
  <c r="G328" i="1"/>
  <c r="F328" i="1"/>
  <c r="H327" i="1"/>
  <c r="G327" i="1"/>
  <c r="F327" i="1"/>
  <c r="H326" i="1"/>
  <c r="G326" i="1"/>
  <c r="F326" i="1"/>
  <c r="H325" i="1"/>
  <c r="G325" i="1"/>
  <c r="F325" i="1"/>
  <c r="H324" i="1"/>
  <c r="G324" i="1"/>
  <c r="F324" i="1"/>
  <c r="H323" i="1"/>
  <c r="G323" i="1"/>
  <c r="F323" i="1"/>
  <c r="H322" i="1"/>
  <c r="G322" i="1"/>
  <c r="F322" i="1"/>
  <c r="H321" i="1"/>
  <c r="G321" i="1"/>
  <c r="F321" i="1"/>
  <c r="H320" i="1"/>
  <c r="G320" i="1"/>
  <c r="F320" i="1"/>
  <c r="H319" i="1"/>
  <c r="G319" i="1"/>
  <c r="F319" i="1"/>
  <c r="H318" i="1"/>
  <c r="G318" i="1"/>
  <c r="F318" i="1"/>
  <c r="H317" i="1"/>
  <c r="G317" i="1"/>
  <c r="F317" i="1"/>
  <c r="H316" i="1"/>
  <c r="G316" i="1"/>
  <c r="F316" i="1"/>
  <c r="H315" i="1"/>
  <c r="G315" i="1"/>
  <c r="F315" i="1"/>
  <c r="H314" i="1"/>
  <c r="G314" i="1"/>
  <c r="F314" i="1"/>
  <c r="H313" i="1"/>
  <c r="G313" i="1"/>
  <c r="F313" i="1"/>
  <c r="H312" i="1"/>
  <c r="G312" i="1"/>
  <c r="F312" i="1"/>
  <c r="H311" i="1"/>
  <c r="G311" i="1"/>
  <c r="F311" i="1"/>
  <c r="H310" i="1"/>
  <c r="G310" i="1"/>
  <c r="F310" i="1"/>
  <c r="H309" i="1"/>
  <c r="G309" i="1"/>
  <c r="F309" i="1"/>
  <c r="H307" i="1"/>
  <c r="G307" i="1"/>
  <c r="F307" i="1"/>
  <c r="H306" i="1"/>
  <c r="G306" i="1"/>
  <c r="F306" i="1"/>
  <c r="H305" i="1"/>
  <c r="G305" i="1"/>
  <c r="F305" i="1"/>
  <c r="H304" i="1"/>
  <c r="G304" i="1"/>
  <c r="F304" i="1"/>
  <c r="H303" i="1"/>
  <c r="G303" i="1"/>
  <c r="F303" i="1"/>
  <c r="H302" i="1"/>
  <c r="G302" i="1"/>
  <c r="F302" i="1"/>
  <c r="H301" i="1"/>
  <c r="G301" i="1"/>
  <c r="F301" i="1"/>
  <c r="H300" i="1"/>
  <c r="G300" i="1"/>
  <c r="F300" i="1"/>
  <c r="H299" i="1"/>
  <c r="G299" i="1"/>
  <c r="F299" i="1"/>
  <c r="H298" i="1"/>
  <c r="G298" i="1"/>
  <c r="F298" i="1"/>
  <c r="H297" i="1"/>
  <c r="G297" i="1"/>
  <c r="F297" i="1"/>
  <c r="H296" i="1"/>
  <c r="G296" i="1"/>
  <c r="F296" i="1"/>
  <c r="H293" i="1"/>
  <c r="G293" i="1"/>
  <c r="F293" i="1"/>
  <c r="H292" i="1"/>
  <c r="G292" i="1"/>
  <c r="F292" i="1"/>
  <c r="H291" i="1"/>
  <c r="G291" i="1"/>
  <c r="F291" i="1"/>
  <c r="H290" i="1"/>
  <c r="G290" i="1"/>
  <c r="F290" i="1"/>
  <c r="H289" i="1"/>
  <c r="G289" i="1"/>
  <c r="F289" i="1"/>
  <c r="H288" i="1"/>
  <c r="G288" i="1"/>
  <c r="F288" i="1"/>
  <c r="H287" i="1"/>
  <c r="G287" i="1"/>
  <c r="F287" i="1"/>
  <c r="H286" i="1"/>
  <c r="G286" i="1"/>
  <c r="F286" i="1"/>
  <c r="H285" i="1"/>
  <c r="G285" i="1"/>
  <c r="F285" i="1"/>
  <c r="H284" i="1"/>
  <c r="G284" i="1"/>
  <c r="F284" i="1"/>
  <c r="H283" i="1"/>
  <c r="G283" i="1"/>
  <c r="F283" i="1"/>
  <c r="H282" i="1"/>
  <c r="G282" i="1"/>
  <c r="F282" i="1"/>
  <c r="H281" i="1"/>
  <c r="G281" i="1"/>
  <c r="F281" i="1"/>
  <c r="H280" i="1"/>
  <c r="G280" i="1"/>
  <c r="F280" i="1"/>
  <c r="H279" i="1"/>
  <c r="G279" i="1"/>
  <c r="F279" i="1"/>
  <c r="H278" i="1"/>
  <c r="G278" i="1"/>
  <c r="F278" i="1"/>
  <c r="H277" i="1"/>
  <c r="G277" i="1"/>
  <c r="F277" i="1"/>
  <c r="H276" i="1"/>
  <c r="G276" i="1"/>
  <c r="F276" i="1"/>
  <c r="H275" i="1"/>
  <c r="G275" i="1"/>
  <c r="F275" i="1"/>
  <c r="H274" i="1"/>
  <c r="G274" i="1"/>
  <c r="F274" i="1"/>
  <c r="H273" i="1"/>
  <c r="G273" i="1"/>
  <c r="F273" i="1"/>
  <c r="H272" i="1"/>
  <c r="G272" i="1"/>
  <c r="F272" i="1"/>
  <c r="H271" i="1"/>
  <c r="G271" i="1"/>
  <c r="F271" i="1"/>
  <c r="H270" i="1"/>
  <c r="G270" i="1"/>
  <c r="F270" i="1"/>
  <c r="H269" i="1"/>
  <c r="G269" i="1"/>
  <c r="F269" i="1"/>
  <c r="H268" i="1"/>
  <c r="G268" i="1"/>
  <c r="F268" i="1"/>
  <c r="H267" i="1"/>
  <c r="G267" i="1"/>
  <c r="F267" i="1"/>
  <c r="H266" i="1"/>
  <c r="G266" i="1"/>
  <c r="F266" i="1"/>
  <c r="H265" i="1"/>
  <c r="G265" i="1"/>
  <c r="F265" i="1"/>
  <c r="H264" i="1"/>
  <c r="G264" i="1"/>
  <c r="F264" i="1"/>
  <c r="H263" i="1"/>
  <c r="G263" i="1"/>
  <c r="F263" i="1"/>
  <c r="H262" i="1"/>
  <c r="G262" i="1"/>
  <c r="F262" i="1"/>
  <c r="H261" i="1"/>
  <c r="G261" i="1"/>
  <c r="F261" i="1"/>
  <c r="H260" i="1"/>
  <c r="G260" i="1"/>
  <c r="F260" i="1"/>
  <c r="H259" i="1"/>
  <c r="G259" i="1"/>
  <c r="F259" i="1"/>
  <c r="H258" i="1"/>
  <c r="G258" i="1"/>
  <c r="F258" i="1"/>
  <c r="H257" i="1"/>
  <c r="G257" i="1"/>
  <c r="F257" i="1"/>
  <c r="H256" i="1"/>
  <c r="G256" i="1"/>
  <c r="F256" i="1"/>
  <c r="H255" i="1"/>
  <c r="G255" i="1"/>
  <c r="F255" i="1"/>
  <c r="H254" i="1"/>
  <c r="G254" i="1"/>
  <c r="F254" i="1"/>
  <c r="H253" i="1"/>
  <c r="G253" i="1"/>
  <c r="F253" i="1"/>
  <c r="H252" i="1"/>
  <c r="G252" i="1"/>
  <c r="F252" i="1"/>
  <c r="H251" i="1"/>
  <c r="G251" i="1"/>
  <c r="F251" i="1"/>
  <c r="H249" i="1"/>
  <c r="G249" i="1"/>
  <c r="F249" i="1"/>
  <c r="H248" i="1"/>
  <c r="G248" i="1"/>
  <c r="F248" i="1"/>
  <c r="H247" i="1"/>
  <c r="G247" i="1"/>
  <c r="F247" i="1"/>
  <c r="H246" i="1"/>
  <c r="G246" i="1"/>
  <c r="F246" i="1"/>
  <c r="H245" i="1"/>
  <c r="G245" i="1"/>
  <c r="F245" i="1"/>
  <c r="H244" i="1"/>
  <c r="G244" i="1"/>
  <c r="F244" i="1"/>
  <c r="H243" i="1"/>
  <c r="G243" i="1"/>
  <c r="F243" i="1"/>
  <c r="H242" i="1"/>
  <c r="G242" i="1"/>
  <c r="F242" i="1"/>
  <c r="H241" i="1"/>
  <c r="G241" i="1"/>
  <c r="F241" i="1"/>
  <c r="H240" i="1"/>
  <c r="G240" i="1"/>
  <c r="F240" i="1"/>
  <c r="H239" i="1"/>
  <c r="G239" i="1"/>
  <c r="F239" i="1"/>
  <c r="H238" i="1"/>
  <c r="G238" i="1"/>
  <c r="F238" i="1"/>
  <c r="H236" i="1"/>
  <c r="G236" i="1"/>
  <c r="F236" i="1"/>
  <c r="H235" i="1"/>
  <c r="G235" i="1"/>
  <c r="F235" i="1"/>
  <c r="H234" i="1"/>
  <c r="G234" i="1"/>
  <c r="F234" i="1"/>
  <c r="H233" i="1"/>
  <c r="G233" i="1"/>
  <c r="F233" i="1"/>
  <c r="H232" i="1"/>
  <c r="G232" i="1"/>
  <c r="F232" i="1"/>
  <c r="H231" i="1"/>
  <c r="G231" i="1"/>
  <c r="F231" i="1"/>
  <c r="H230" i="1"/>
  <c r="G230" i="1"/>
  <c r="F230" i="1"/>
  <c r="H229" i="1"/>
  <c r="G229" i="1"/>
  <c r="F229" i="1"/>
  <c r="H228" i="1"/>
  <c r="G228" i="1"/>
  <c r="F228" i="1"/>
  <c r="H227" i="1"/>
  <c r="G227" i="1"/>
  <c r="F227" i="1"/>
  <c r="H226" i="1"/>
  <c r="G226" i="1"/>
  <c r="F226" i="1"/>
  <c r="H225" i="1"/>
  <c r="G225" i="1"/>
  <c r="F225" i="1"/>
  <c r="H224" i="1"/>
  <c r="G224" i="1"/>
  <c r="F224" i="1"/>
  <c r="H222" i="1"/>
  <c r="G222" i="1"/>
  <c r="F222" i="1"/>
  <c r="H221" i="1"/>
  <c r="G221" i="1"/>
  <c r="F221" i="1"/>
  <c r="H220" i="1"/>
  <c r="G220" i="1"/>
  <c r="F220" i="1"/>
  <c r="H219" i="1"/>
  <c r="G219" i="1"/>
  <c r="F219" i="1"/>
  <c r="H218" i="1"/>
  <c r="G218" i="1"/>
  <c r="F218" i="1"/>
  <c r="H217" i="1"/>
  <c r="G217" i="1"/>
  <c r="F217" i="1"/>
  <c r="H216" i="1"/>
  <c r="G216" i="1"/>
  <c r="F216" i="1"/>
  <c r="H215" i="1"/>
  <c r="G215" i="1"/>
  <c r="F215" i="1"/>
  <c r="H214" i="1"/>
  <c r="G214" i="1"/>
  <c r="F214" i="1"/>
  <c r="H213" i="1"/>
  <c r="G213" i="1"/>
  <c r="F213" i="1"/>
  <c r="H212" i="1"/>
  <c r="G212" i="1"/>
  <c r="F212" i="1"/>
  <c r="H211" i="1"/>
  <c r="G211" i="1"/>
  <c r="F211" i="1"/>
  <c r="H210" i="1"/>
  <c r="G210" i="1"/>
  <c r="F210" i="1"/>
  <c r="H209" i="1"/>
  <c r="G209" i="1"/>
  <c r="F209" i="1"/>
  <c r="H208" i="1"/>
  <c r="G208" i="1"/>
  <c r="F208" i="1"/>
  <c r="H207" i="1"/>
  <c r="G207" i="1"/>
  <c r="F207" i="1"/>
  <c r="H206" i="1"/>
  <c r="G206" i="1"/>
  <c r="F206" i="1"/>
  <c r="H205" i="1"/>
  <c r="G205" i="1"/>
  <c r="F205" i="1"/>
  <c r="H204" i="1"/>
  <c r="G204" i="1"/>
  <c r="F204" i="1"/>
  <c r="H203" i="1"/>
  <c r="G203" i="1"/>
  <c r="F203" i="1"/>
  <c r="H202" i="1"/>
  <c r="G202" i="1"/>
  <c r="F202" i="1"/>
  <c r="H201" i="1"/>
  <c r="G201" i="1"/>
  <c r="F201" i="1"/>
  <c r="H200" i="1"/>
  <c r="G200" i="1"/>
  <c r="F200" i="1"/>
  <c r="H199" i="1"/>
  <c r="G199" i="1"/>
  <c r="F199" i="1"/>
  <c r="H198" i="1"/>
  <c r="G198" i="1"/>
  <c r="F198" i="1"/>
  <c r="H197" i="1"/>
  <c r="G197" i="1"/>
  <c r="F197" i="1"/>
  <c r="H196" i="1"/>
  <c r="G196" i="1"/>
  <c r="F196" i="1"/>
  <c r="H195" i="1"/>
  <c r="G195" i="1"/>
  <c r="F195" i="1"/>
  <c r="H194" i="1"/>
  <c r="G194" i="1"/>
  <c r="F194" i="1"/>
  <c r="H193" i="1"/>
  <c r="G193" i="1"/>
  <c r="F193" i="1"/>
  <c r="H192" i="1"/>
  <c r="G192" i="1"/>
  <c r="F192" i="1"/>
  <c r="H191" i="1"/>
  <c r="G191" i="1"/>
  <c r="F191" i="1"/>
  <c r="H190" i="1"/>
  <c r="G190" i="1"/>
  <c r="F190" i="1"/>
  <c r="H189" i="1"/>
  <c r="G189" i="1"/>
  <c r="F189" i="1"/>
  <c r="H188" i="1"/>
  <c r="G188" i="1"/>
  <c r="F188" i="1"/>
  <c r="H187" i="1"/>
  <c r="G187" i="1"/>
  <c r="F187" i="1"/>
  <c r="H186" i="1"/>
  <c r="G186" i="1"/>
  <c r="F186" i="1"/>
  <c r="H185" i="1"/>
  <c r="G185" i="1"/>
  <c r="F185" i="1"/>
  <c r="H184" i="1"/>
  <c r="G184" i="1"/>
  <c r="F184" i="1"/>
  <c r="H183" i="1"/>
  <c r="G183" i="1"/>
  <c r="F183" i="1"/>
  <c r="H182" i="1"/>
  <c r="G182" i="1"/>
  <c r="F182" i="1"/>
  <c r="H181" i="1"/>
  <c r="G181" i="1"/>
  <c r="F181" i="1"/>
  <c r="H180" i="1"/>
  <c r="G180" i="1"/>
  <c r="F180" i="1"/>
  <c r="H179" i="1"/>
  <c r="G179" i="1"/>
  <c r="F179" i="1"/>
  <c r="H177" i="1"/>
  <c r="G177" i="1"/>
  <c r="F177" i="1"/>
  <c r="H176" i="1"/>
  <c r="G176" i="1"/>
  <c r="F176" i="1"/>
  <c r="H174" i="1"/>
  <c r="G174" i="1"/>
  <c r="F174" i="1"/>
  <c r="H173" i="1"/>
  <c r="G173" i="1"/>
  <c r="F173" i="1"/>
  <c r="H172" i="1"/>
  <c r="G172" i="1"/>
  <c r="F172" i="1"/>
  <c r="H171" i="1"/>
  <c r="G171" i="1"/>
  <c r="F171" i="1"/>
  <c r="H170" i="1"/>
  <c r="G170" i="1"/>
  <c r="F170" i="1"/>
  <c r="H169" i="1"/>
  <c r="G169" i="1"/>
  <c r="F169" i="1"/>
  <c r="H168" i="1"/>
  <c r="G168" i="1"/>
  <c r="F168" i="1"/>
  <c r="H167" i="1"/>
  <c r="G167" i="1"/>
  <c r="F167" i="1"/>
  <c r="H166" i="1"/>
  <c r="G166" i="1"/>
  <c r="F166" i="1"/>
  <c r="H165" i="1"/>
  <c r="G165" i="1"/>
  <c r="F165" i="1"/>
  <c r="H164" i="1"/>
  <c r="G164" i="1"/>
  <c r="F164" i="1"/>
  <c r="H163" i="1"/>
  <c r="G163" i="1"/>
  <c r="F163" i="1"/>
  <c r="H162" i="1"/>
  <c r="G162" i="1"/>
  <c r="F162" i="1"/>
  <c r="H161" i="1"/>
  <c r="G161" i="1"/>
  <c r="F161" i="1"/>
  <c r="H160" i="1"/>
  <c r="G160" i="1"/>
  <c r="F160" i="1"/>
  <c r="H159" i="1"/>
  <c r="G159" i="1"/>
  <c r="F159" i="1"/>
  <c r="H158" i="1"/>
  <c r="G158" i="1"/>
  <c r="F158" i="1"/>
  <c r="H157" i="1"/>
  <c r="G157" i="1"/>
  <c r="F157" i="1"/>
  <c r="H156" i="1"/>
  <c r="G156" i="1"/>
  <c r="F156" i="1"/>
  <c r="H155" i="1"/>
  <c r="G155" i="1"/>
  <c r="F155" i="1"/>
  <c r="H154" i="1"/>
  <c r="G154" i="1"/>
  <c r="F154" i="1"/>
  <c r="H153" i="1"/>
  <c r="G153" i="1"/>
  <c r="F153" i="1"/>
  <c r="H152" i="1"/>
  <c r="G152" i="1"/>
  <c r="F152" i="1"/>
  <c r="H151" i="1"/>
  <c r="G151" i="1"/>
  <c r="F151" i="1"/>
  <c r="H150" i="1"/>
  <c r="G150" i="1"/>
  <c r="F150" i="1"/>
  <c r="H149" i="1"/>
  <c r="G149" i="1"/>
  <c r="F149" i="1"/>
  <c r="H148" i="1"/>
  <c r="G148" i="1"/>
  <c r="F148" i="1"/>
  <c r="H147" i="1"/>
  <c r="G147" i="1"/>
  <c r="F147" i="1"/>
  <c r="H146" i="1"/>
  <c r="G146" i="1"/>
  <c r="F146" i="1"/>
  <c r="H145" i="1"/>
  <c r="G145" i="1"/>
  <c r="F145" i="1"/>
  <c r="H144" i="1"/>
  <c r="G144" i="1"/>
  <c r="F144" i="1"/>
  <c r="H143" i="1"/>
  <c r="G143" i="1"/>
  <c r="F143" i="1"/>
  <c r="H142" i="1"/>
  <c r="G142" i="1"/>
  <c r="F142" i="1"/>
  <c r="H141" i="1"/>
  <c r="G141" i="1"/>
  <c r="F141" i="1"/>
  <c r="H140" i="1"/>
  <c r="G140" i="1"/>
  <c r="F140" i="1"/>
  <c r="H138" i="1"/>
  <c r="G138" i="1"/>
  <c r="F138" i="1"/>
  <c r="H137" i="1"/>
  <c r="G137" i="1"/>
  <c r="F137" i="1"/>
  <c r="H136" i="1"/>
  <c r="G136" i="1"/>
  <c r="F136" i="1"/>
  <c r="H135" i="1"/>
  <c r="G135" i="1"/>
  <c r="F135" i="1"/>
  <c r="H134" i="1"/>
  <c r="G134" i="1"/>
  <c r="F134" i="1"/>
  <c r="H132" i="1"/>
  <c r="G132" i="1"/>
  <c r="F132" i="1"/>
  <c r="H131" i="1"/>
  <c r="G131" i="1"/>
  <c r="F131" i="1"/>
  <c r="H130" i="1"/>
  <c r="G130" i="1"/>
  <c r="F130" i="1"/>
  <c r="H129" i="1"/>
  <c r="G129" i="1"/>
  <c r="F129" i="1"/>
  <c r="H128" i="1"/>
  <c r="G128" i="1"/>
  <c r="F128" i="1"/>
  <c r="H127" i="1"/>
  <c r="G127" i="1"/>
  <c r="F127" i="1"/>
  <c r="H126" i="1"/>
  <c r="G126" i="1"/>
  <c r="F126" i="1"/>
  <c r="H125" i="1"/>
  <c r="G125" i="1"/>
  <c r="F125" i="1"/>
  <c r="H124" i="1"/>
  <c r="G124" i="1"/>
  <c r="F124" i="1"/>
  <c r="H123" i="1"/>
  <c r="G123" i="1"/>
  <c r="F123" i="1"/>
  <c r="H122" i="1"/>
  <c r="G122" i="1"/>
  <c r="F122" i="1"/>
  <c r="H121" i="1"/>
  <c r="G121" i="1"/>
  <c r="F121" i="1"/>
  <c r="H120" i="1"/>
  <c r="G120" i="1"/>
  <c r="F120" i="1"/>
  <c r="H119" i="1"/>
  <c r="G119" i="1"/>
  <c r="F119" i="1"/>
  <c r="H118" i="1"/>
  <c r="G118" i="1"/>
  <c r="F118" i="1"/>
  <c r="H117" i="1"/>
  <c r="G117" i="1"/>
  <c r="F117" i="1"/>
  <c r="H116" i="1"/>
  <c r="G116" i="1"/>
  <c r="F116" i="1"/>
  <c r="H115" i="1"/>
  <c r="G115" i="1"/>
  <c r="F115" i="1"/>
  <c r="H114" i="1"/>
  <c r="G114" i="1"/>
  <c r="F114" i="1"/>
  <c r="H113" i="1"/>
  <c r="G113" i="1"/>
  <c r="F113" i="1"/>
  <c r="H112" i="1"/>
  <c r="G112" i="1"/>
  <c r="F112" i="1"/>
  <c r="H111" i="1"/>
  <c r="G111" i="1"/>
  <c r="F111" i="1"/>
  <c r="H110" i="1"/>
  <c r="G110" i="1"/>
  <c r="F110" i="1"/>
  <c r="H109" i="1"/>
  <c r="G109" i="1"/>
  <c r="F109" i="1"/>
  <c r="H108" i="1"/>
  <c r="G108" i="1"/>
  <c r="F108" i="1"/>
  <c r="H107" i="1"/>
  <c r="G107" i="1"/>
  <c r="F107" i="1"/>
  <c r="H106" i="1"/>
  <c r="G106" i="1"/>
  <c r="F106" i="1"/>
  <c r="H105" i="1"/>
  <c r="G105" i="1"/>
  <c r="F105" i="1"/>
  <c r="H104" i="1"/>
  <c r="G104" i="1"/>
  <c r="F104" i="1"/>
  <c r="H103" i="1"/>
  <c r="G103" i="1"/>
  <c r="F103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H95" i="1"/>
  <c r="G95" i="1"/>
  <c r="F95" i="1"/>
  <c r="H94" i="1"/>
  <c r="G94" i="1"/>
  <c r="F94" i="1"/>
  <c r="H93" i="1"/>
  <c r="G93" i="1"/>
  <c r="F93" i="1"/>
  <c r="H92" i="1"/>
  <c r="G92" i="1"/>
  <c r="F92" i="1"/>
  <c r="H91" i="1"/>
  <c r="G91" i="1"/>
  <c r="F91" i="1"/>
  <c r="H90" i="1"/>
  <c r="G90" i="1"/>
  <c r="F90" i="1"/>
  <c r="H89" i="1"/>
  <c r="G89" i="1"/>
  <c r="F89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2" i="1"/>
  <c r="G82" i="1"/>
  <c r="F82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G77" i="1"/>
  <c r="F77" i="1"/>
  <c r="H76" i="1"/>
  <c r="G76" i="1"/>
  <c r="F76" i="1"/>
  <c r="H75" i="1"/>
  <c r="G75" i="1"/>
  <c r="F75" i="1"/>
  <c r="H73" i="1"/>
  <c r="G73" i="1"/>
  <c r="F73" i="1"/>
  <c r="H72" i="1"/>
  <c r="G72" i="1"/>
  <c r="F72" i="1"/>
  <c r="H71" i="1"/>
  <c r="G71" i="1"/>
  <c r="F71" i="1"/>
  <c r="H70" i="1"/>
  <c r="G70" i="1"/>
  <c r="F70" i="1"/>
  <c r="H69" i="1"/>
  <c r="G69" i="1"/>
  <c r="F69" i="1"/>
  <c r="H68" i="1"/>
  <c r="G68" i="1"/>
  <c r="F68" i="1"/>
  <c r="H67" i="1"/>
  <c r="G67" i="1"/>
  <c r="F67" i="1"/>
  <c r="H66" i="1"/>
  <c r="G66" i="1"/>
  <c r="F66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16" i="1"/>
  <c r="G16" i="1"/>
  <c r="F16" i="1"/>
  <c r="H15" i="1"/>
  <c r="G15" i="1"/>
  <c r="F15" i="1"/>
  <c r="H14" i="1"/>
  <c r="G14" i="1"/>
  <c r="F14" i="1"/>
  <c r="H13" i="1"/>
  <c r="G13" i="1"/>
  <c r="F13" i="1"/>
  <c r="H12" i="1"/>
  <c r="G12" i="1"/>
  <c r="F12" i="1"/>
  <c r="H11" i="1"/>
  <c r="G11" i="1"/>
  <c r="F11" i="1"/>
  <c r="H10" i="1"/>
  <c r="G10" i="1"/>
  <c r="F10" i="1"/>
  <c r="H9" i="1"/>
  <c r="G9" i="1"/>
  <c r="F9" i="1"/>
  <c r="H8" i="1"/>
  <c r="G8" i="1"/>
  <c r="F8" i="1"/>
  <c r="H7" i="1"/>
  <c r="G7" i="1"/>
  <c r="F7" i="1"/>
  <c r="H6" i="1"/>
  <c r="G6" i="1"/>
  <c r="F6" i="1"/>
  <c r="H5" i="1"/>
  <c r="G5" i="1"/>
  <c r="F5" i="1"/>
  <c r="D4" i="1"/>
  <c r="H4" i="1" l="1"/>
  <c r="G4" i="1"/>
  <c r="F4" i="1"/>
</calcChain>
</file>

<file path=xl/sharedStrings.xml><?xml version="1.0" encoding="utf-8"?>
<sst xmlns="http://schemas.openxmlformats.org/spreadsheetml/2006/main" count="1143" uniqueCount="466">
  <si>
    <t>(HRK)</t>
  </si>
  <si>
    <t>Ukupni rezultat</t>
  </si>
  <si>
    <t>HRVATSKI SABOR</t>
  </si>
  <si>
    <t>Hrvatski sabor</t>
  </si>
  <si>
    <t>Rashodi poslovanja</t>
  </si>
  <si>
    <t>Rashodi (za nabavu nefinancijske imovine)</t>
  </si>
  <si>
    <t>DRŽAVNO IZBORNO POVJERENSTVO REPUBLIKE HRVATSKE</t>
  </si>
  <si>
    <t>Državno izborno povjerenstvo Republike Hrvatske</t>
  </si>
  <si>
    <t>URED PREDSJEDNICE REPUBLIKE HRVATSKE</t>
  </si>
  <si>
    <t>Ured Predsjednika Republike Hrvatske</t>
  </si>
  <si>
    <t>USTAVNI SUD REPUBLIKE HRVATSKE</t>
  </si>
  <si>
    <t>Ustavni sud Republike Hrvatske</t>
  </si>
  <si>
    <t>AGENCIJA ZA ZAŠTITU TRŽIŠNOG NATJECANJA</t>
  </si>
  <si>
    <t>Agencija za zaštitu tržišnog natjecanja</t>
  </si>
  <si>
    <t>VLADA REPUBLIKE HRVATSKE</t>
  </si>
  <si>
    <t>Vlada Republike Hrvatske</t>
  </si>
  <si>
    <t>Ured predsjednika Vlade Republike Hrvatske</t>
  </si>
  <si>
    <t>Ured za udruge</t>
  </si>
  <si>
    <t>Ured zastupnika Republike Hrvatske pred Europskim sudom za ljudska prava</t>
  </si>
  <si>
    <t>Stručna služba Savjeta za nacionalne manjine</t>
  </si>
  <si>
    <t>Ured za zakonodavstvo</t>
  </si>
  <si>
    <t>Ured za opće poslove Hrvatskoga sabora i Vlade Republike Hrvatske</t>
  </si>
  <si>
    <t>Ured za protokol</t>
  </si>
  <si>
    <t>Ured Vlade Republike Hrvatske za unutarnju reviziju</t>
  </si>
  <si>
    <t>Direkcija za korištenje službenih zrakoplova</t>
  </si>
  <si>
    <t>Ured za ljudska prava i prava nacionalnih manjina</t>
  </si>
  <si>
    <t>Ured za suzbijanje zlouporabe droga</t>
  </si>
  <si>
    <t>Ured Komisije za odnose s vjerskim zajednicama</t>
  </si>
  <si>
    <t>Ured za ravnopravnost spolova</t>
  </si>
  <si>
    <t>Ured za razminiranje</t>
  </si>
  <si>
    <t>MINISTARSTVO FINANCIJA</t>
  </si>
  <si>
    <t>Ministarstvo financija</t>
  </si>
  <si>
    <t>Ministarstvo financija - ostali izdaci države</t>
  </si>
  <si>
    <t>Carinska uprava</t>
  </si>
  <si>
    <t>Porezna uprava</t>
  </si>
  <si>
    <t>Agencija za reviziju sustava provedbe programa EU</t>
  </si>
  <si>
    <t>Fond za naknadu oduzete imovine</t>
  </si>
  <si>
    <t>Odbor za standarde financijskog izvještavanja</t>
  </si>
  <si>
    <t>RH SIGURNOSNO-OBAVJEŠTAJNA AGENCIJA</t>
  </si>
  <si>
    <t>SREDIŠNJI DRŽAVNI URED ZA SREDIŠNJU JAVNU NABAVU</t>
  </si>
  <si>
    <t>Državni ured za središnju javnu nabavu</t>
  </si>
  <si>
    <t>MINISTARSTVO OBRANE</t>
  </si>
  <si>
    <t>Ministarstvo obrane</t>
  </si>
  <si>
    <t>SRED. DRŽAVNI URED ZA HRVATE IZVAN REPUBLIKE HRVATSKE</t>
  </si>
  <si>
    <t>Državni ured za Hrvate izvan Republike Hrvatske</t>
  </si>
  <si>
    <t>Hrvatska matica iseljenika</t>
  </si>
  <si>
    <t>SRED. DRŽAVNI URED ZA OBNOVU I STAMBENO ZBRINJAVANJE</t>
  </si>
  <si>
    <t>Državni ured za obnovu i stambeno zbrinjavanje</t>
  </si>
  <si>
    <t>SREDIŠNJI DRŽAVNI URED ZA RAZVOJ DIGITALNOG DRUŠTVA</t>
  </si>
  <si>
    <t>Središnji državni ured za razvoj digitalnog društva</t>
  </si>
  <si>
    <t>SREDIŠNJI DRŽAVNI URED ZA ŠPORT</t>
  </si>
  <si>
    <t>Središnji državni ured za šport</t>
  </si>
  <si>
    <t>MINISTARSTVO UNUTARNJIH POSLOVA</t>
  </si>
  <si>
    <t>Ministarstvo unutarnjih poslova</t>
  </si>
  <si>
    <t>Hrvatski centar za razminiranje</t>
  </si>
  <si>
    <t>Agencija za prostore ugrožene eksplozivnom atmosferom</t>
  </si>
  <si>
    <t>Hrvatska vatrogasna zajednica</t>
  </si>
  <si>
    <t>Državna uprava za zaštitu i spašavanje</t>
  </si>
  <si>
    <t>MINISTARSTVO HRVATSKIH BRANITELJA</t>
  </si>
  <si>
    <t>Ministarstvo hrvatskih branitelja</t>
  </si>
  <si>
    <t>Javna ustanova "Memorijalni centar Domovinskog rata Vukovar"</t>
  </si>
  <si>
    <t>Dom hrvatskih veterana</t>
  </si>
  <si>
    <t>MINISTARSTVO VANJSKIH I EUROPSKIH POSLOVA</t>
  </si>
  <si>
    <t>Ministarstvo vanjskih i europskih poslova</t>
  </si>
  <si>
    <t>MINISTARSTVO GOSPODARSTVA, PODUZETNIŠTVA I OBRTA</t>
  </si>
  <si>
    <t>Ministarstvo gospodarstva, poduzetništva i obrta</t>
  </si>
  <si>
    <t>Ravnateljstvo za robne zalihe</t>
  </si>
  <si>
    <t>Državni zavod za mjeriteljstvo</t>
  </si>
  <si>
    <t>Hrvatski zavod za norme</t>
  </si>
  <si>
    <t>Hrvatska akreditacijska agencija</t>
  </si>
  <si>
    <t>Hrvatska agencija za malo gospodarstvo, inovacije i investicije</t>
  </si>
  <si>
    <t>Hrvatski centar za zadružno poduzetništvo</t>
  </si>
  <si>
    <t>Agencija za investicije i konkurentnost</t>
  </si>
  <si>
    <t>POVJERENSTVO ZA ODLUČIVANJE O SUKOBU INTERESA</t>
  </si>
  <si>
    <t>Povjerenstvo za odlučivanje o sukobu interesa</t>
  </si>
  <si>
    <t>MINISTARSTVO DRŽAVNE IMOVINE</t>
  </si>
  <si>
    <t>Ministarstvo državne imovine</t>
  </si>
  <si>
    <t>MINISTARSTVO KULTURE</t>
  </si>
  <si>
    <t>Ansambl Lado</t>
  </si>
  <si>
    <t>Ministarstvo kulture</t>
  </si>
  <si>
    <t>Arhivi</t>
  </si>
  <si>
    <t>Muzeji i galerije</t>
  </si>
  <si>
    <t>Hrvatski restauratorski zavod</t>
  </si>
  <si>
    <t>Hrvatska knjižnica za slijepe</t>
  </si>
  <si>
    <t>Hrvatsko narodno kazalište</t>
  </si>
  <si>
    <t>Hrvatski audiovizualni centar</t>
  </si>
  <si>
    <t>Međunarodni centar za podvodnu arheologiju</t>
  </si>
  <si>
    <t>Agencija za elektroničke medije</t>
  </si>
  <si>
    <t>MINISTARSTVO POLJOPRIVREDE</t>
  </si>
  <si>
    <t>Ministarstvo poljoprivrede</t>
  </si>
  <si>
    <t>Hrvatska agencija za hranu</t>
  </si>
  <si>
    <t>Agencija za plaćanja u poljoprivredi, ribarstvu i ruralnom razvoju</t>
  </si>
  <si>
    <t>Agencija za poljoprivredno zemljište</t>
  </si>
  <si>
    <t>Hrvatska poljoprivredna agencija</t>
  </si>
  <si>
    <t>MINISTARSTVO REGIONALNOGA RAZVOJA I FONDOVA EUROPSKE UNIJE</t>
  </si>
  <si>
    <t>Ministarstvo regionalnoga razvoja i fondova Europske unije</t>
  </si>
  <si>
    <t>Fond za obnovu i razvoj Grada Vukovara</t>
  </si>
  <si>
    <t>Agencija za regionalni razvoj Republike Hrvatske</t>
  </si>
  <si>
    <t>Središnja agencija za financiranje i ugovaranje programa EU</t>
  </si>
  <si>
    <t>MINISTARSTVO MORA, PROMETA I INFRASTRUKTURE</t>
  </si>
  <si>
    <t>Ministarstvo mora, prometa i infrastrukture</t>
  </si>
  <si>
    <t>Agencija za obalni linijski promet</t>
  </si>
  <si>
    <t>Agencija za vodne putove</t>
  </si>
  <si>
    <t>Hrvatski hidrografski institut</t>
  </si>
  <si>
    <t>Agencija za sigurnost željezničkog prometa</t>
  </si>
  <si>
    <t>Agencija za istraživanje nesreća</t>
  </si>
  <si>
    <t>Hrvatska agencija za civilno zrakoplovstvo</t>
  </si>
  <si>
    <t>MINISTARSTVO GRADITELJSTVA I PROSTORNOGA UREĐENJA</t>
  </si>
  <si>
    <t>Ministarstvo graditeljstva i prostornoga uređenja</t>
  </si>
  <si>
    <t>Hrvatski zavod za prostorni razvoj</t>
  </si>
  <si>
    <t>Agencija za ozakonjenje nezakonito izgrađenih zgrada</t>
  </si>
  <si>
    <t>Agencija za pravni promet i posredovanje nekretninama</t>
  </si>
  <si>
    <t>Državna geodetska uprava</t>
  </si>
  <si>
    <t>MINISTARSTVO ZAŠTITE OKOLIŠA I ENERGETIKE</t>
  </si>
  <si>
    <t>Ministarstvo zaštite okoliša i energetike</t>
  </si>
  <si>
    <t>Nacionalni parkovi i parkovi prirode</t>
  </si>
  <si>
    <t>Državni hidrometeorološki zavod</t>
  </si>
  <si>
    <t>Hrvatska agencija za okoliš i prirodu</t>
  </si>
  <si>
    <t>Agencija za ugljikovodike</t>
  </si>
  <si>
    <t>Hrvatska energetska regulatorna agencija - HERA</t>
  </si>
  <si>
    <t>MINISTARSTVO ZNANOSTI I OBRAZOVANJA</t>
  </si>
  <si>
    <t>Ministarstvo znanosti i obrazovanja</t>
  </si>
  <si>
    <t>Sveučilišta i veleučilišta u Republici Hrvatskoj</t>
  </si>
  <si>
    <t>Javni instituti u Republici Hrvatskoj</t>
  </si>
  <si>
    <t>Državni zavod za intelektualno vlasništvo</t>
  </si>
  <si>
    <t>Nacionalna i sveučilišna knjižnica</t>
  </si>
  <si>
    <t>Hrvatska akademska i istraživačka mreža Carnet</t>
  </si>
  <si>
    <t>Leksikografski zavod Miroslav Krleža</t>
  </si>
  <si>
    <t>Sveučilišni računski centar SRCE</t>
  </si>
  <si>
    <t>Agencija za odgoj i obrazovanje</t>
  </si>
  <si>
    <t>Agencija za znanost i visoko obrazovanje</t>
  </si>
  <si>
    <t>Nacionalni centar za vanjsko vrednovanje obrazovanja</t>
  </si>
  <si>
    <t>Agencija za mobilnost i programe Europske unije</t>
  </si>
  <si>
    <t>Hrvatski mjeriteljski institut</t>
  </si>
  <si>
    <t>Agencija za strukovno obrazovanje i obrazovanje odraslih</t>
  </si>
  <si>
    <t>MINISTARSTVO RADA I MIROVINSKOGA SUSTAVA</t>
  </si>
  <si>
    <t>Ministarstvo rada i mirovinskoga sustava</t>
  </si>
  <si>
    <t>Hrvatski zavod za mirovinsko osiguranje</t>
  </si>
  <si>
    <t>Hrvatski zavod za zapošljavanje</t>
  </si>
  <si>
    <t>Zavod za vještačenje, prof. rehab. i zapošlj. osoba s inv.</t>
  </si>
  <si>
    <t>Zavod za unapređivanje zaštite na radu</t>
  </si>
  <si>
    <t>Središnji registar osiguranika</t>
  </si>
  <si>
    <t>Agencija za osiguranje radničkih potraživanja</t>
  </si>
  <si>
    <t>MINISTARSTVO TURIZMA</t>
  </si>
  <si>
    <t>Ministarstvo turizma</t>
  </si>
  <si>
    <t>MINISTARSTVO UPRAVE</t>
  </si>
  <si>
    <t>Ministarstvo uprave</t>
  </si>
  <si>
    <t>Uredi državne uprave u županijama</t>
  </si>
  <si>
    <t>Državna škola za javnu upravu</t>
  </si>
  <si>
    <t>MINISTARSTVO ZDRAVSTVA</t>
  </si>
  <si>
    <t>Ministarstvo zdravstva</t>
  </si>
  <si>
    <t>Imunološki zavod</t>
  </si>
  <si>
    <t>Hrvatski zavod za javno zdravstvo</t>
  </si>
  <si>
    <t>Hrvatski zavod za transfuzijsku medicinu</t>
  </si>
  <si>
    <t>Klinički bolnički centar Rijeka</t>
  </si>
  <si>
    <t>Klinička bolnica Merkur</t>
  </si>
  <si>
    <t>Klinički bolnički centar Sestre milosrdnice</t>
  </si>
  <si>
    <t>Klinički bolnički centar Osijek</t>
  </si>
  <si>
    <t>Klinički bolnički centar Split</t>
  </si>
  <si>
    <t>Klinika za ortopediju Lovran</t>
  </si>
  <si>
    <t>Klinika za infektivne bolesti dr. Fran Mihaljević</t>
  </si>
  <si>
    <t>Hrvatski zavod za zaštitu zdravlja i sigurnost na radu</t>
  </si>
  <si>
    <t>Klinička bolnica Dubrava</t>
  </si>
  <si>
    <t>Klinički bolnički centar Zagreb</t>
  </si>
  <si>
    <t>Dom zdravlja Ministarstva unutarnjih poslova RH</t>
  </si>
  <si>
    <t>Hrvatski zavod za telemedicinu</t>
  </si>
  <si>
    <t>Agencija za kvalitetu i akreditaciju u zdravstvu i socijalnoj skrbi</t>
  </si>
  <si>
    <t>Hrvatski zavod za hitnu medicinu</t>
  </si>
  <si>
    <t>Klinika za dječje bolesti Zagreb</t>
  </si>
  <si>
    <t>MINISTARSTVO ZA DEMOGR., OBITELJ, MLADE I SOC. POLITIKU</t>
  </si>
  <si>
    <t>Ministarstvo za demografiju, obitelj, mlade i socijalnu politiku</t>
  </si>
  <si>
    <t>Proračunski korisnici u socijalnoj skrbi</t>
  </si>
  <si>
    <t>HRVATSKA AKADEMIJA ZNANOSTI I UMJETNOSTI</t>
  </si>
  <si>
    <t>Hrvatska akademija znanosti i umjetnosti</t>
  </si>
  <si>
    <t>MINISTARSTVO PRAVOSUĐA</t>
  </si>
  <si>
    <t>Ministarstvo pravosuđa</t>
  </si>
  <si>
    <t>Pravosudna akademija</t>
  </si>
  <si>
    <t>Zatvori i kaznionice</t>
  </si>
  <si>
    <t>Vrhovni sud Republike Hrvatske</t>
  </si>
  <si>
    <t>Visoki trgovački sud Republike Hrvatske</t>
  </si>
  <si>
    <t>Visoki upravni sud Republike Hrvatske</t>
  </si>
  <si>
    <t>Upravni sudovi</t>
  </si>
  <si>
    <t>Državno odvjetništvo Republike Hrvatske</t>
  </si>
  <si>
    <t>Državnoodvjetničko vijeće</t>
  </si>
  <si>
    <t>Državno sudbeno vijeće</t>
  </si>
  <si>
    <t>Visoki prekršajni sud Republike Hrvatske</t>
  </si>
  <si>
    <t>Županijski sudovi</t>
  </si>
  <si>
    <t>Trgovački sudovi</t>
  </si>
  <si>
    <t>Županijska državna odvjetništva</t>
  </si>
  <si>
    <t>Općinski sudovi</t>
  </si>
  <si>
    <t>Općinska državna odvjetništva</t>
  </si>
  <si>
    <t>Prekršajni sudovi</t>
  </si>
  <si>
    <t>Ured za suzbijanje korupcije i organiziranog kriminaliteta</t>
  </si>
  <si>
    <t>URED PUČKOG PRAVOBRANITELJA</t>
  </si>
  <si>
    <t>Ured pučkog pravobranitelja</t>
  </si>
  <si>
    <t>PRAVOBRANITELJ ZA DJECU</t>
  </si>
  <si>
    <t>Pravobranitelj za djecu</t>
  </si>
  <si>
    <t>PRAVOBRANITELJ/ICA ZA RAVNOPRAVNOST SPOLOVA</t>
  </si>
  <si>
    <t>Pravobranitelj/ica za ravnopravnost spolova</t>
  </si>
  <si>
    <t>PRAVOBRANITELJ ZA OSOBE S INVALIDITETOM</t>
  </si>
  <si>
    <t>Pravobranitelj za osobe s invaliditetom</t>
  </si>
  <si>
    <t>DRŽAVNI ZAVOD ZA STATISTIKU</t>
  </si>
  <si>
    <t>Državni zavod za statistiku</t>
  </si>
  <si>
    <t>DRŽAVNI URED ZA REVIZIJU</t>
  </si>
  <si>
    <t>Državni ured za reviziju</t>
  </si>
  <si>
    <t>DRŽAVNA KOMISIJA ZA KONTROLU POSTUPAKA JAVNE NABAVE</t>
  </si>
  <si>
    <t>Državna komisija za kontrolu postupaka javne nabave</t>
  </si>
  <si>
    <t>URED VIJEĆA ZA NACIONALNU SIGURNOST</t>
  </si>
  <si>
    <t>OPERATIVNO-TEHNIČKI CENTAR ZA NADZOR TELEKOMUNIKACIJA</t>
  </si>
  <si>
    <t>ZAVOD ZA SIGURNOST INFORMACIJSKIH SUSTAVA</t>
  </si>
  <si>
    <t>AGENCIJA ZA ZAŠTITU OSOBNIH PODATAKA</t>
  </si>
  <si>
    <t>Agencija za zaštitu osobnih podataka</t>
  </si>
  <si>
    <t>DRŽAVNI ZAVOD ZA RADIOLOŠKU I NUKLEARNU SIGURNOST</t>
  </si>
  <si>
    <t>Državni zavod za radiološku i nuklearnu sigurnost</t>
  </si>
  <si>
    <t>POVJERENIK ZA INFORMIRANJE</t>
  </si>
  <si>
    <t>Povjerenik za informiranje</t>
  </si>
  <si>
    <t>Izvor: Ministarstvo financija</t>
  </si>
  <si>
    <t>* preliminarni podaci</t>
  </si>
  <si>
    <t>010</t>
  </si>
  <si>
    <t>01005</t>
  </si>
  <si>
    <t>3</t>
  </si>
  <si>
    <t>4</t>
  </si>
  <si>
    <t>012</t>
  </si>
  <si>
    <t>01205</t>
  </si>
  <si>
    <t>015</t>
  </si>
  <si>
    <t>01505</t>
  </si>
  <si>
    <t>017</t>
  </si>
  <si>
    <t>01705</t>
  </si>
  <si>
    <t>018</t>
  </si>
  <si>
    <t>01805</t>
  </si>
  <si>
    <t>020</t>
  </si>
  <si>
    <t>02005</t>
  </si>
  <si>
    <t>02006</t>
  </si>
  <si>
    <t>02010</t>
  </si>
  <si>
    <t>02015</t>
  </si>
  <si>
    <t>02021</t>
  </si>
  <si>
    <t>02030</t>
  </si>
  <si>
    <t>02035</t>
  </si>
  <si>
    <t>02042</t>
  </si>
  <si>
    <t>02044</t>
  </si>
  <si>
    <t>02046</t>
  </si>
  <si>
    <t>02087</t>
  </si>
  <si>
    <t>02090</t>
  </si>
  <si>
    <t>02091</t>
  </si>
  <si>
    <t>02092</t>
  </si>
  <si>
    <t>02099</t>
  </si>
  <si>
    <t>025</t>
  </si>
  <si>
    <t>02505</t>
  </si>
  <si>
    <t>02506</t>
  </si>
  <si>
    <t>02510</t>
  </si>
  <si>
    <t>02515</t>
  </si>
  <si>
    <t>02540</t>
  </si>
  <si>
    <t>02545</t>
  </si>
  <si>
    <t>027</t>
  </si>
  <si>
    <t>028</t>
  </si>
  <si>
    <t>02805</t>
  </si>
  <si>
    <t>030</t>
  </si>
  <si>
    <t>03005</t>
  </si>
  <si>
    <t>032</t>
  </si>
  <si>
    <t>03205</t>
  </si>
  <si>
    <t>03210</t>
  </si>
  <si>
    <t>033</t>
  </si>
  <si>
    <t>03305</t>
  </si>
  <si>
    <t>034</t>
  </si>
  <si>
    <t>03405</t>
  </si>
  <si>
    <t>036</t>
  </si>
  <si>
    <t>03605</t>
  </si>
  <si>
    <t>040</t>
  </si>
  <si>
    <t>04005</t>
  </si>
  <si>
    <t>04035</t>
  </si>
  <si>
    <t>04040</t>
  </si>
  <si>
    <t>21908</t>
  </si>
  <si>
    <t>28305</t>
  </si>
  <si>
    <t>041</t>
  </si>
  <si>
    <t>04105</t>
  </si>
  <si>
    <t>04110</t>
  </si>
  <si>
    <t>04115</t>
  </si>
  <si>
    <t>048</t>
  </si>
  <si>
    <t>04805</t>
  </si>
  <si>
    <t>049</t>
  </si>
  <si>
    <t>04905</t>
  </si>
  <si>
    <t>04910</t>
  </si>
  <si>
    <t>04970</t>
  </si>
  <si>
    <t>04980</t>
  </si>
  <si>
    <t>04985</t>
  </si>
  <si>
    <t>04990</t>
  </si>
  <si>
    <t>04995</t>
  </si>
  <si>
    <t>47641</t>
  </si>
  <si>
    <t>052</t>
  </si>
  <si>
    <t>05205</t>
  </si>
  <si>
    <t>054</t>
  </si>
  <si>
    <t>05405</t>
  </si>
  <si>
    <t>055</t>
  </si>
  <si>
    <t>01046</t>
  </si>
  <si>
    <t>05505</t>
  </si>
  <si>
    <t>05535</t>
  </si>
  <si>
    <t>05540</t>
  </si>
  <si>
    <t>22339</t>
  </si>
  <si>
    <t>23585</t>
  </si>
  <si>
    <t>25878</t>
  </si>
  <si>
    <t>44926</t>
  </si>
  <si>
    <t>45189</t>
  </si>
  <si>
    <t>49075</t>
  </si>
  <si>
    <t>060</t>
  </si>
  <si>
    <t>06005</t>
  </si>
  <si>
    <t>06025</t>
  </si>
  <si>
    <t>06030</t>
  </si>
  <si>
    <t>06035</t>
  </si>
  <si>
    <t>06040</t>
  </si>
  <si>
    <t>06045</t>
  </si>
  <si>
    <t>06050</t>
  </si>
  <si>
    <t>061</t>
  </si>
  <si>
    <t>06105</t>
  </si>
  <si>
    <t>06110</t>
  </si>
  <si>
    <t>06120</t>
  </si>
  <si>
    <t>06125</t>
  </si>
  <si>
    <t>065</t>
  </si>
  <si>
    <t>06505</t>
  </si>
  <si>
    <t>06545</t>
  </si>
  <si>
    <t>06550</t>
  </si>
  <si>
    <t>06560</t>
  </si>
  <si>
    <t>45228</t>
  </si>
  <si>
    <t>48031</t>
  </si>
  <si>
    <t>49083</t>
  </si>
  <si>
    <t>076</t>
  </si>
  <si>
    <t>07605</t>
  </si>
  <si>
    <t>07610</t>
  </si>
  <si>
    <t>07615</t>
  </si>
  <si>
    <t>07620</t>
  </si>
  <si>
    <t>07625</t>
  </si>
  <si>
    <t>077</t>
  </si>
  <si>
    <t>07705</t>
  </si>
  <si>
    <t>07715</t>
  </si>
  <si>
    <t>07720</t>
  </si>
  <si>
    <t>07730</t>
  </si>
  <si>
    <t>07740</t>
  </si>
  <si>
    <t>07745</t>
  </si>
  <si>
    <t>07750</t>
  </si>
  <si>
    <t>080</t>
  </si>
  <si>
    <t>08005</t>
  </si>
  <si>
    <t>08006</t>
  </si>
  <si>
    <t>08008</t>
  </si>
  <si>
    <t>08012</t>
  </si>
  <si>
    <t>21836</t>
  </si>
  <si>
    <t>21852</t>
  </si>
  <si>
    <t>21869</t>
  </si>
  <si>
    <t>23665</t>
  </si>
  <si>
    <t>23962</t>
  </si>
  <si>
    <t>38487</t>
  </si>
  <si>
    <t>40883</t>
  </si>
  <si>
    <t>43335</t>
  </si>
  <si>
    <t>45871</t>
  </si>
  <si>
    <t>46173</t>
  </si>
  <si>
    <t>086</t>
  </si>
  <si>
    <t>08605</t>
  </si>
  <si>
    <t>08620</t>
  </si>
  <si>
    <t>08625</t>
  </si>
  <si>
    <t>08635</t>
  </si>
  <si>
    <t>08640</t>
  </si>
  <si>
    <t>08645</t>
  </si>
  <si>
    <t>08650</t>
  </si>
  <si>
    <t>090</t>
  </si>
  <si>
    <t>09005</t>
  </si>
  <si>
    <t>095</t>
  </si>
  <si>
    <t>09505</t>
  </si>
  <si>
    <t>09510</t>
  </si>
  <si>
    <t>09515</t>
  </si>
  <si>
    <t>096</t>
  </si>
  <si>
    <t>09605</t>
  </si>
  <si>
    <t>26346</t>
  </si>
  <si>
    <t>26354</t>
  </si>
  <si>
    <t>26379</t>
  </si>
  <si>
    <t>26387</t>
  </si>
  <si>
    <t>26395</t>
  </si>
  <si>
    <t>26400</t>
  </si>
  <si>
    <t>26418</t>
  </si>
  <si>
    <t>26426</t>
  </si>
  <si>
    <t>26459</t>
  </si>
  <si>
    <t>26563</t>
  </si>
  <si>
    <t>26571</t>
  </si>
  <si>
    <t>38069</t>
  </si>
  <si>
    <t>41128</t>
  </si>
  <si>
    <t>43191</t>
  </si>
  <si>
    <t>44573</t>
  </si>
  <si>
    <t>47893</t>
  </si>
  <si>
    <t>102</t>
  </si>
  <si>
    <t>10205</t>
  </si>
  <si>
    <t>10208</t>
  </si>
  <si>
    <t>106</t>
  </si>
  <si>
    <t>10605</t>
  </si>
  <si>
    <t>110</t>
  </si>
  <si>
    <t>11005</t>
  </si>
  <si>
    <t>11006</t>
  </si>
  <si>
    <t>11010</t>
  </si>
  <si>
    <t>11015</t>
  </si>
  <si>
    <t>11020</t>
  </si>
  <si>
    <t>11025</t>
  </si>
  <si>
    <t>11027</t>
  </si>
  <si>
    <t>11030</t>
  </si>
  <si>
    <t>11035</t>
  </si>
  <si>
    <t>11036</t>
  </si>
  <si>
    <t>11040</t>
  </si>
  <si>
    <t>11045</t>
  </si>
  <si>
    <t>11050</t>
  </si>
  <si>
    <t>11055</t>
  </si>
  <si>
    <t>11065</t>
  </si>
  <si>
    <t>11070</t>
  </si>
  <si>
    <t>11075</t>
  </si>
  <si>
    <t>11091</t>
  </si>
  <si>
    <t>120</t>
  </si>
  <si>
    <t>12005</t>
  </si>
  <si>
    <t>121</t>
  </si>
  <si>
    <t>12105</t>
  </si>
  <si>
    <t>122</t>
  </si>
  <si>
    <t>12205</t>
  </si>
  <si>
    <t>123</t>
  </si>
  <si>
    <t>12305</t>
  </si>
  <si>
    <t>160</t>
  </si>
  <si>
    <t>16005</t>
  </si>
  <si>
    <t>185</t>
  </si>
  <si>
    <t>18505</t>
  </si>
  <si>
    <t>196</t>
  </si>
  <si>
    <t>19605</t>
  </si>
  <si>
    <t>240</t>
  </si>
  <si>
    <t>241</t>
  </si>
  <si>
    <t>242</t>
  </si>
  <si>
    <t>250</t>
  </si>
  <si>
    <t>25005</t>
  </si>
  <si>
    <t>256</t>
  </si>
  <si>
    <t>25605</t>
  </si>
  <si>
    <t>258</t>
  </si>
  <si>
    <t>25805</t>
  </si>
  <si>
    <t>Centar za praćenje poslovanja energetskog sektora i investicija</t>
  </si>
  <si>
    <t>02555</t>
  </si>
  <si>
    <t>06565</t>
  </si>
  <si>
    <t>Hrvatska regulatorna agencija za mrežne djelatnosti</t>
  </si>
  <si>
    <t>Rashodi za nabavu nefinancijske imovine</t>
  </si>
  <si>
    <t>Plan
2019.</t>
  </si>
  <si>
    <t>Indeks
2019./
Plan 2019.</t>
  </si>
  <si>
    <t>Indeks
2019./
2018.</t>
  </si>
  <si>
    <t>Razlika
2019. - 2018.</t>
  </si>
  <si>
    <t>011</t>
  </si>
  <si>
    <t>POVJERENSTVO ZA FISKALNU POLITIKU</t>
  </si>
  <si>
    <t>01105</t>
  </si>
  <si>
    <t>Povjerenstvo za fiskalnu politiku</t>
  </si>
  <si>
    <t>06055</t>
  </si>
  <si>
    <t>Državna ergela Đakovo i Lipik</t>
  </si>
  <si>
    <t>Hrvatska poljoprivredno-šumarska savjetodavna služba</t>
  </si>
  <si>
    <t>Hrvatska agencija za poljoprivredu i hranu</t>
  </si>
  <si>
    <t>33634</t>
  </si>
  <si>
    <t>Centar za profesionalnu rehabilitaciju Osijek</t>
  </si>
  <si>
    <t>48865</t>
  </si>
  <si>
    <t>Centar za profesionalnu rehabilitaciju Zagreb</t>
  </si>
  <si>
    <t>49059</t>
  </si>
  <si>
    <t>Centar za profesionalnu rehabilitaciju Rijeka</t>
  </si>
  <si>
    <t>49729</t>
  </si>
  <si>
    <t>Centar za profesionalnu rehabilitaciju Split</t>
  </si>
  <si>
    <t>225</t>
  </si>
  <si>
    <t>DRŽAVNI INSPEKTORAT</t>
  </si>
  <si>
    <t>22505</t>
  </si>
  <si>
    <t>Državni inspektorat</t>
  </si>
  <si>
    <t>07630</t>
  </si>
  <si>
    <t>Agencija za obnovu osječke Tvrđe</t>
  </si>
  <si>
    <t>Mjesečni izvještaj po organizacijskoj klasifikaciji Državnog proračuna i računima 3 i 4 ekonomske klasifikacije za razdoblje siječanj-srpanj 2018. i 2019. godine</t>
  </si>
  <si>
    <t>Siječanj-srpanj
2018.</t>
  </si>
  <si>
    <t>Siječanj-srpanj
2019.*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</si>
</sst>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horizontal="left" vertical="center" inden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quotePrefix="1" applyNumberFormat="1" applyFont="1" applyFill="1" applyBorder="1" applyAlignment="1" applyProtection="1">
      <alignment horizontal="center" vertical="center" wrapText="1"/>
    </xf>
    <xf numFmtId="0" fontId="6" fillId="2" borderId="3" xfId="0" quotePrefix="1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/>
    <xf numFmtId="0" fontId="6" fillId="0" borderId="5" xfId="0" quotePrefix="1" applyNumberFormat="1" applyFont="1" applyFill="1" applyBorder="1" applyAlignment="1" applyProtection="1">
      <alignment horizontal="left" vertical="center"/>
    </xf>
    <xf numFmtId="3" fontId="6" fillId="0" borderId="5" xfId="0" applyNumberFormat="1" applyFont="1" applyFill="1" applyBorder="1" applyAlignment="1" applyProtection="1">
      <alignment vertical="center"/>
    </xf>
    <xf numFmtId="164" fontId="6" fillId="0" borderId="5" xfId="0" applyNumberFormat="1" applyFont="1" applyFill="1" applyBorder="1" applyAlignment="1" applyProtection="1">
      <alignment horizontal="right" vertical="center"/>
    </xf>
    <xf numFmtId="0" fontId="1" fillId="0" borderId="6" xfId="0" quotePrefix="1" applyNumberFormat="1" applyFont="1" applyFill="1" applyBorder="1" applyAlignment="1" applyProtection="1">
      <alignment horizontal="left" vertical="center" indent="1"/>
    </xf>
    <xf numFmtId="0" fontId="1" fillId="0" borderId="0" xfId="0" quotePrefix="1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vertical="center"/>
    </xf>
    <xf numFmtId="0" fontId="1" fillId="0" borderId="6" xfId="0" applyNumberFormat="1" applyFont="1" applyFill="1" applyBorder="1" applyAlignment="1" applyProtection="1">
      <alignment horizontal="left" vertical="center" indent="2"/>
    </xf>
    <xf numFmtId="0" fontId="1" fillId="0" borderId="6" xfId="0" quotePrefix="1" applyNumberFormat="1" applyFont="1" applyFill="1" applyBorder="1" applyAlignment="1" applyProtection="1">
      <alignment horizontal="left" vertical="center" indent="2"/>
    </xf>
    <xf numFmtId="0" fontId="2" fillId="0" borderId="6" xfId="0" applyNumberFormat="1" applyFont="1" applyFill="1" applyBorder="1" applyAlignment="1" applyProtection="1">
      <alignment horizontal="left" vertical="center" indent="3"/>
    </xf>
    <xf numFmtId="0" fontId="2" fillId="0" borderId="6" xfId="0" quotePrefix="1" applyNumberFormat="1" applyFont="1" applyFill="1" applyBorder="1" applyAlignment="1" applyProtection="1">
      <alignment horizontal="left" vertical="center" indent="3"/>
    </xf>
    <xf numFmtId="0" fontId="2" fillId="0" borderId="0" xfId="0" quotePrefix="1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164" fontId="7" fillId="0" borderId="0" xfId="0" applyNumberFormat="1" applyFont="1" applyFill="1" applyBorder="1" applyAlignment="1" applyProtection="1">
      <alignment horizontal="right" vertical="center"/>
    </xf>
    <xf numFmtId="3" fontId="7" fillId="0" borderId="7" xfId="0" applyNumberFormat="1" applyFont="1" applyFill="1" applyBorder="1" applyAlignment="1" applyProtection="1">
      <alignment horizontal="right" vertical="center"/>
    </xf>
    <xf numFmtId="0" fontId="1" fillId="0" borderId="0" xfId="0" quotePrefix="1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horizontal="right" vertical="center"/>
    </xf>
    <xf numFmtId="0" fontId="2" fillId="0" borderId="8" xfId="0" quotePrefix="1" applyNumberFormat="1" applyFont="1" applyFill="1" applyBorder="1" applyAlignment="1" applyProtection="1">
      <alignment horizontal="left" vertical="center" indent="3"/>
    </xf>
    <xf numFmtId="0" fontId="2" fillId="0" borderId="9" xfId="0" quotePrefix="1" applyNumberFormat="1" applyFont="1" applyFill="1" applyBorder="1" applyAlignment="1" applyProtection="1">
      <alignment horizontal="lef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164" fontId="7" fillId="0" borderId="9" xfId="0" applyNumberFormat="1" applyFont="1" applyFill="1" applyBorder="1" applyAlignment="1" applyProtection="1">
      <alignment horizontal="right" vertical="center"/>
    </xf>
    <xf numFmtId="3" fontId="7" fillId="0" borderId="1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/>
    <xf numFmtId="0" fontId="2" fillId="0" borderId="0" xfId="0" quotePrefix="1" applyNumberFormat="1" applyFont="1" applyFill="1" applyBorder="1" applyAlignment="1" applyProtection="1"/>
    <xf numFmtId="3" fontId="0" fillId="0" borderId="0" xfId="0" applyNumberFormat="1"/>
    <xf numFmtId="3" fontId="2" fillId="0" borderId="0" xfId="0" applyNumberFormat="1" applyFont="1" applyFill="1" applyBorder="1" applyAlignment="1" applyProtection="1">
      <alignment vertical="center"/>
    </xf>
    <xf numFmtId="3" fontId="6" fillId="0" borderId="11" xfId="0" applyNumberFormat="1" applyFont="1" applyFill="1" applyBorder="1" applyAlignment="1" applyProtection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5"/>
  <sheetViews>
    <sheetView tabSelected="1" workbookViewId="0">
      <pane xSplit="2" ySplit="3" topLeftCell="C338" activePane="bottomRight" state="frozen"/>
      <selection pane="topRight" activeCell="C1" sqref="C1"/>
      <selection pane="bottomLeft" activeCell="A4" sqref="A4"/>
      <selection pane="bottomRight" activeCell="C526" sqref="C526:E572"/>
    </sheetView>
  </sheetViews>
  <sheetFormatPr defaultRowHeight="12.75" customHeight="1" x14ac:dyDescent="0.25"/>
  <cols>
    <col min="2" max="2" width="61" bestFit="1" customWidth="1"/>
    <col min="3" max="5" width="14.85546875" bestFit="1" customWidth="1"/>
    <col min="6" max="6" width="8.140625" bestFit="1" customWidth="1"/>
    <col min="7" max="7" width="10.28515625" bestFit="1" customWidth="1"/>
    <col min="8" max="8" width="13.42578125" bestFit="1" customWidth="1"/>
    <col min="10" max="10" width="11.140625" bestFit="1" customWidth="1"/>
    <col min="11" max="12" width="13.85546875" bestFit="1" customWidth="1"/>
    <col min="13" max="13" width="14.85546875" bestFit="1" customWidth="1"/>
    <col min="14" max="14" width="13.85546875" bestFit="1" customWidth="1"/>
  </cols>
  <sheetData>
    <row r="1" spans="1:14" ht="12.75" customHeight="1" x14ac:dyDescent="0.25">
      <c r="A1" s="4" t="s">
        <v>463</v>
      </c>
      <c r="B1" s="2"/>
      <c r="C1" s="1"/>
      <c r="D1" s="1"/>
      <c r="E1" s="1"/>
      <c r="F1" s="3"/>
      <c r="G1" s="3"/>
      <c r="H1" s="1"/>
    </row>
    <row r="2" spans="1:14" ht="12.75" customHeight="1" thickBot="1" x14ac:dyDescent="0.3">
      <c r="A2" s="1"/>
      <c r="B2" s="2"/>
      <c r="C2" s="5"/>
      <c r="D2" s="5"/>
      <c r="E2" s="5"/>
      <c r="F2" s="5"/>
      <c r="G2" s="6"/>
      <c r="H2" s="6"/>
    </row>
    <row r="3" spans="1:14" ht="42" customHeight="1" x14ac:dyDescent="0.25">
      <c r="A3" s="7"/>
      <c r="B3" s="8" t="s">
        <v>0</v>
      </c>
      <c r="C3" s="9" t="s">
        <v>464</v>
      </c>
      <c r="D3" s="9" t="s">
        <v>437</v>
      </c>
      <c r="E3" s="9" t="s">
        <v>465</v>
      </c>
      <c r="F3" s="10" t="s">
        <v>439</v>
      </c>
      <c r="G3" s="10" t="s">
        <v>438</v>
      </c>
      <c r="H3" s="11" t="s">
        <v>440</v>
      </c>
    </row>
    <row r="4" spans="1:14" ht="12.75" customHeight="1" x14ac:dyDescent="0.25">
      <c r="A4" s="12"/>
      <c r="B4" s="13" t="s">
        <v>1</v>
      </c>
      <c r="C4" s="14">
        <f>+C5+C9+C13+C17+C21+C25+C29+C75+C96+C97+C101+C105+C112+C116+C120+C124+C140+C150+C154+C179+C183+C187+C217+C241+C254+C279+C296+C317+C359+C393+C397+C407+C464+C471+C475+C526+C530+C534+C538+C542+C546+C550+C554+C558+C559+C560+C561+C565+C569</f>
        <v>73411588093.679993</v>
      </c>
      <c r="D4" s="14">
        <f>+D5+D9+D13+D17+D21+D25+D29+D75+D96+D97+D101+D105+D112+D116+D120+D124+D140+D150+D154+D179+D183+D187+D217+D241+D254+D279+D296+D317+D359+D393+D397+D407+D464+D471+D475+D526+D530+D534+D538+D542+D546+D550+D554+D558+D559+D560+D561+D565+D569</f>
        <v>140268504150</v>
      </c>
      <c r="E4" s="14">
        <f>+E5+E9+E13+E17+E21+E25+E29+E75+E96+E97+E101+E105+E112+E116+E120+E124+E140+E150+E154+E179+E183+E187+E217+E241+E254+E279+E296+E317+E359+E393+E397+E407+E464+E471+E475+E526+E530+E534+E538+E542+E546+E550+E554+E558+E559+E560+E561+E565+E569</f>
        <v>79132160133.990005</v>
      </c>
      <c r="F4" s="15">
        <f t="shared" ref="F4:F67" si="0">IF(C4=0,"x",E4/C4*100)</f>
        <v>107.79246463516093</v>
      </c>
      <c r="G4" s="15">
        <f t="shared" ref="G4:G67" si="1">IF(D4=0,"x",E4/D4*100)</f>
        <v>56.414774373987655</v>
      </c>
      <c r="H4" s="41">
        <f>+H5+H13+H17+H21+H25+H29+H75+H96+H97+H101+H105+H112+H116+H120+H124+H140+H150+H154+H179+H183+H187+H217+H241+H254+H279+H296+H317+H359+H393+H397+H407+H464+H471+H475+H526+H530+H534+H538+H542+H546+H550+H558+H559+H560+H561+H565+H569</f>
        <v>5655658209.4100008</v>
      </c>
      <c r="J4" s="39"/>
      <c r="K4" s="39"/>
      <c r="L4" s="39"/>
      <c r="M4" s="39"/>
      <c r="N4" s="39"/>
    </row>
    <row r="5" spans="1:14" ht="12.75" customHeight="1" x14ac:dyDescent="0.25">
      <c r="A5" s="16" t="s">
        <v>218</v>
      </c>
      <c r="B5" s="17" t="s">
        <v>2</v>
      </c>
      <c r="C5" s="18">
        <v>70757727.629999995</v>
      </c>
      <c r="D5" s="18">
        <v>137851890</v>
      </c>
      <c r="E5" s="18">
        <v>73679816.239999995</v>
      </c>
      <c r="F5" s="19">
        <f t="shared" si="0"/>
        <v>104.12970951424548</v>
      </c>
      <c r="G5" s="19">
        <f t="shared" si="1"/>
        <v>53.448535409996914</v>
      </c>
      <c r="H5" s="20">
        <f t="shared" ref="H5:H68" si="2">+E5-C5</f>
        <v>2922088.6099999994</v>
      </c>
      <c r="J5" s="39"/>
    </row>
    <row r="6" spans="1:14" ht="12.75" customHeight="1" x14ac:dyDescent="0.25">
      <c r="A6" s="22" t="s">
        <v>219</v>
      </c>
      <c r="B6" s="17" t="s">
        <v>3</v>
      </c>
      <c r="C6" s="18">
        <v>70757727.629999995</v>
      </c>
      <c r="D6" s="18">
        <v>137851890</v>
      </c>
      <c r="E6" s="18">
        <v>73679816.239999995</v>
      </c>
      <c r="F6" s="19">
        <f t="shared" si="0"/>
        <v>104.12970951424548</v>
      </c>
      <c r="G6" s="19">
        <f t="shared" si="1"/>
        <v>53.448535409996914</v>
      </c>
      <c r="H6" s="20">
        <f t="shared" si="2"/>
        <v>2922088.6099999994</v>
      </c>
      <c r="J6" s="39"/>
      <c r="K6" s="39"/>
    </row>
    <row r="7" spans="1:14" ht="12.75" customHeight="1" x14ac:dyDescent="0.25">
      <c r="A7" s="24" t="s">
        <v>220</v>
      </c>
      <c r="B7" s="25" t="s">
        <v>4</v>
      </c>
      <c r="C7" s="26">
        <v>70594201.069999993</v>
      </c>
      <c r="D7" s="26">
        <v>135831890</v>
      </c>
      <c r="E7" s="26">
        <v>73458528.859999999</v>
      </c>
      <c r="F7" s="27">
        <f t="shared" si="0"/>
        <v>104.05745478606634</v>
      </c>
      <c r="G7" s="27">
        <f t="shared" si="1"/>
        <v>54.080473193739699</v>
      </c>
      <c r="H7" s="28">
        <f t="shared" si="2"/>
        <v>2864327.7900000066</v>
      </c>
      <c r="J7" s="39"/>
      <c r="K7" s="39"/>
    </row>
    <row r="8" spans="1:14" ht="12.75" customHeight="1" x14ac:dyDescent="0.25">
      <c r="A8" s="24" t="s">
        <v>221</v>
      </c>
      <c r="B8" s="25" t="s">
        <v>5</v>
      </c>
      <c r="C8" s="26">
        <v>163526.56</v>
      </c>
      <c r="D8" s="26">
        <v>2020000</v>
      </c>
      <c r="E8" s="26">
        <v>221287.38</v>
      </c>
      <c r="F8" s="27">
        <f t="shared" si="0"/>
        <v>135.32198072288685</v>
      </c>
      <c r="G8" s="27">
        <f t="shared" si="1"/>
        <v>10.954820792079207</v>
      </c>
      <c r="H8" s="28">
        <f t="shared" si="2"/>
        <v>57760.820000000007</v>
      </c>
      <c r="J8" s="39"/>
    </row>
    <row r="9" spans="1:14" ht="12.75" customHeight="1" x14ac:dyDescent="0.25">
      <c r="A9" s="16" t="s">
        <v>441</v>
      </c>
      <c r="B9" s="17" t="s">
        <v>442</v>
      </c>
      <c r="C9" s="18"/>
      <c r="D9" s="18">
        <v>1497100</v>
      </c>
      <c r="E9" s="18"/>
      <c r="F9" s="19" t="str">
        <f t="shared" si="0"/>
        <v>x</v>
      </c>
      <c r="G9" s="19">
        <f t="shared" si="1"/>
        <v>0</v>
      </c>
      <c r="H9" s="20">
        <f t="shared" si="2"/>
        <v>0</v>
      </c>
      <c r="J9" s="39"/>
    </row>
    <row r="10" spans="1:14" ht="12.75" customHeight="1" x14ac:dyDescent="0.25">
      <c r="A10" s="22" t="s">
        <v>443</v>
      </c>
      <c r="B10" s="17" t="s">
        <v>444</v>
      </c>
      <c r="C10" s="18"/>
      <c r="D10" s="18">
        <v>1497100</v>
      </c>
      <c r="E10" s="18"/>
      <c r="F10" s="19" t="str">
        <f t="shared" si="0"/>
        <v>x</v>
      </c>
      <c r="G10" s="19">
        <f t="shared" si="1"/>
        <v>0</v>
      </c>
      <c r="H10" s="20">
        <f t="shared" si="2"/>
        <v>0</v>
      </c>
      <c r="J10" s="39"/>
      <c r="K10" s="39"/>
    </row>
    <row r="11" spans="1:14" ht="12.75" customHeight="1" x14ac:dyDescent="0.25">
      <c r="A11" s="24" t="s">
        <v>220</v>
      </c>
      <c r="B11" s="25" t="s">
        <v>4</v>
      </c>
      <c r="C11" s="26"/>
      <c r="D11" s="26">
        <v>1353100</v>
      </c>
      <c r="E11" s="26"/>
      <c r="F11" s="27" t="str">
        <f t="shared" si="0"/>
        <v>x</v>
      </c>
      <c r="G11" s="27">
        <f t="shared" si="1"/>
        <v>0</v>
      </c>
      <c r="H11" s="28">
        <f t="shared" si="2"/>
        <v>0</v>
      </c>
      <c r="J11" s="39"/>
      <c r="K11" s="39"/>
    </row>
    <row r="12" spans="1:14" ht="12.75" customHeight="1" x14ac:dyDescent="0.25">
      <c r="A12" s="24" t="s">
        <v>221</v>
      </c>
      <c r="B12" s="25" t="s">
        <v>436</v>
      </c>
      <c r="C12" s="26"/>
      <c r="D12" s="26">
        <v>144000</v>
      </c>
      <c r="E12" s="26"/>
      <c r="F12" s="27" t="str">
        <f t="shared" si="0"/>
        <v>x</v>
      </c>
      <c r="G12" s="27">
        <f t="shared" si="1"/>
        <v>0</v>
      </c>
      <c r="H12" s="28">
        <f t="shared" si="2"/>
        <v>0</v>
      </c>
      <c r="J12" s="39"/>
    </row>
    <row r="13" spans="1:14" ht="12.75" customHeight="1" x14ac:dyDescent="0.25">
      <c r="A13" s="16" t="s">
        <v>222</v>
      </c>
      <c r="B13" s="17" t="s">
        <v>6</v>
      </c>
      <c r="C13" s="18">
        <v>3265715.48</v>
      </c>
      <c r="D13" s="18">
        <v>72017253</v>
      </c>
      <c r="E13" s="18">
        <v>58925627.659999996</v>
      </c>
      <c r="F13" s="19">
        <f t="shared" si="0"/>
        <v>1804.3711407461619</v>
      </c>
      <c r="G13" s="19">
        <f t="shared" si="1"/>
        <v>81.821543040526691</v>
      </c>
      <c r="H13" s="20">
        <f t="shared" si="2"/>
        <v>55659912.18</v>
      </c>
      <c r="J13" s="39"/>
    </row>
    <row r="14" spans="1:14" ht="12.75" customHeight="1" x14ac:dyDescent="0.25">
      <c r="A14" s="22" t="s">
        <v>223</v>
      </c>
      <c r="B14" s="17" t="s">
        <v>7</v>
      </c>
      <c r="C14" s="18">
        <v>3265715.48</v>
      </c>
      <c r="D14" s="18">
        <v>72017253</v>
      </c>
      <c r="E14" s="18">
        <v>58925627.659999996</v>
      </c>
      <c r="F14" s="19">
        <f t="shared" si="0"/>
        <v>1804.3711407461619</v>
      </c>
      <c r="G14" s="19">
        <f t="shared" si="1"/>
        <v>81.821543040526691</v>
      </c>
      <c r="H14" s="20">
        <f t="shared" si="2"/>
        <v>55659912.18</v>
      </c>
      <c r="J14" s="39"/>
    </row>
    <row r="15" spans="1:14" ht="12.75" customHeight="1" x14ac:dyDescent="0.25">
      <c r="A15" s="24" t="s">
        <v>220</v>
      </c>
      <c r="B15" s="25" t="s">
        <v>4</v>
      </c>
      <c r="C15" s="26">
        <v>3248139.23</v>
      </c>
      <c r="D15" s="26">
        <v>71459253</v>
      </c>
      <c r="E15" s="26">
        <v>58869893.390000001</v>
      </c>
      <c r="F15" s="27">
        <f t="shared" si="0"/>
        <v>1812.4190258309832</v>
      </c>
      <c r="G15" s="27">
        <f t="shared" si="1"/>
        <v>82.382464017640928</v>
      </c>
      <c r="H15" s="28">
        <f t="shared" si="2"/>
        <v>55621754.160000004</v>
      </c>
      <c r="J15" s="39"/>
    </row>
    <row r="16" spans="1:14" ht="12.75" customHeight="1" x14ac:dyDescent="0.25">
      <c r="A16" s="24" t="s">
        <v>221</v>
      </c>
      <c r="B16" s="25" t="s">
        <v>5</v>
      </c>
      <c r="C16" s="26">
        <v>17576.25</v>
      </c>
      <c r="D16" s="26">
        <v>558000</v>
      </c>
      <c r="E16" s="26">
        <v>55734.27</v>
      </c>
      <c r="F16" s="27">
        <f t="shared" si="0"/>
        <v>317.09989332195437</v>
      </c>
      <c r="G16" s="27">
        <f t="shared" si="1"/>
        <v>9.9882204301075266</v>
      </c>
      <c r="H16" s="28">
        <f t="shared" si="2"/>
        <v>38158.019999999997</v>
      </c>
      <c r="J16" s="39"/>
    </row>
    <row r="17" spans="1:10" ht="12.75" customHeight="1" x14ac:dyDescent="0.25">
      <c r="A17" s="16" t="s">
        <v>224</v>
      </c>
      <c r="B17" s="17" t="s">
        <v>8</v>
      </c>
      <c r="C17" s="18">
        <v>18939386.219999999</v>
      </c>
      <c r="D17" s="18">
        <v>38308292</v>
      </c>
      <c r="E17" s="18">
        <v>18799471.010000002</v>
      </c>
      <c r="F17" s="19">
        <f t="shared" si="0"/>
        <v>99.261247390096273</v>
      </c>
      <c r="G17" s="19">
        <f t="shared" si="1"/>
        <v>49.074156086102718</v>
      </c>
      <c r="H17" s="20">
        <f t="shared" si="2"/>
        <v>-139915.20999999717</v>
      </c>
      <c r="J17" s="39"/>
    </row>
    <row r="18" spans="1:10" ht="12.75" customHeight="1" x14ac:dyDescent="0.25">
      <c r="A18" s="22" t="s">
        <v>225</v>
      </c>
      <c r="B18" s="17" t="s">
        <v>9</v>
      </c>
      <c r="C18" s="18">
        <v>18939386.219999999</v>
      </c>
      <c r="D18" s="18">
        <v>38308292</v>
      </c>
      <c r="E18" s="18">
        <v>18799471.010000002</v>
      </c>
      <c r="F18" s="19">
        <f t="shared" si="0"/>
        <v>99.261247390096273</v>
      </c>
      <c r="G18" s="19">
        <f t="shared" si="1"/>
        <v>49.074156086102718</v>
      </c>
      <c r="H18" s="20">
        <f t="shared" si="2"/>
        <v>-139915.20999999717</v>
      </c>
      <c r="J18" s="39"/>
    </row>
    <row r="19" spans="1:10" ht="12.75" customHeight="1" x14ac:dyDescent="0.25">
      <c r="A19" s="24" t="s">
        <v>220</v>
      </c>
      <c r="B19" s="25" t="s">
        <v>4</v>
      </c>
      <c r="C19" s="26">
        <v>18751111.84</v>
      </c>
      <c r="D19" s="26">
        <v>37254892</v>
      </c>
      <c r="E19" s="26">
        <v>18716731.109999999</v>
      </c>
      <c r="F19" s="27">
        <f t="shared" si="0"/>
        <v>99.816646979158534</v>
      </c>
      <c r="G19" s="27">
        <f t="shared" si="1"/>
        <v>50.239660096182803</v>
      </c>
      <c r="H19" s="28">
        <f t="shared" si="2"/>
        <v>-34380.730000000447</v>
      </c>
      <c r="J19" s="39"/>
    </row>
    <row r="20" spans="1:10" ht="12.75" customHeight="1" x14ac:dyDescent="0.25">
      <c r="A20" s="24" t="s">
        <v>221</v>
      </c>
      <c r="B20" s="25" t="s">
        <v>5</v>
      </c>
      <c r="C20" s="26">
        <v>188274.38</v>
      </c>
      <c r="D20" s="26">
        <v>1053400</v>
      </c>
      <c r="E20" s="26">
        <v>82739.899999999994</v>
      </c>
      <c r="F20" s="27">
        <f t="shared" si="0"/>
        <v>43.946446670014261</v>
      </c>
      <c r="G20" s="27">
        <f t="shared" si="1"/>
        <v>7.8545566736282506</v>
      </c>
      <c r="H20" s="28">
        <f t="shared" si="2"/>
        <v>-105534.48000000001</v>
      </c>
      <c r="J20" s="39"/>
    </row>
    <row r="21" spans="1:10" ht="12.75" customHeight="1" x14ac:dyDescent="0.25">
      <c r="A21" s="16" t="s">
        <v>226</v>
      </c>
      <c r="B21" s="17" t="s">
        <v>10</v>
      </c>
      <c r="C21" s="18">
        <v>17605617.079999998</v>
      </c>
      <c r="D21" s="18">
        <v>33771770</v>
      </c>
      <c r="E21" s="18">
        <v>18234697.420000002</v>
      </c>
      <c r="F21" s="19">
        <f t="shared" si="0"/>
        <v>103.57317972520623</v>
      </c>
      <c r="G21" s="19">
        <f t="shared" si="1"/>
        <v>53.993905027779121</v>
      </c>
      <c r="H21" s="20">
        <f t="shared" si="2"/>
        <v>629080.34000000358</v>
      </c>
      <c r="J21" s="39"/>
    </row>
    <row r="22" spans="1:10" ht="12.75" customHeight="1" x14ac:dyDescent="0.25">
      <c r="A22" s="22" t="s">
        <v>227</v>
      </c>
      <c r="B22" s="17" t="s">
        <v>11</v>
      </c>
      <c r="C22" s="18">
        <v>17605617.079999998</v>
      </c>
      <c r="D22" s="18">
        <v>33771770</v>
      </c>
      <c r="E22" s="18">
        <v>18234697.420000002</v>
      </c>
      <c r="F22" s="19">
        <f t="shared" si="0"/>
        <v>103.57317972520623</v>
      </c>
      <c r="G22" s="19">
        <f t="shared" si="1"/>
        <v>53.993905027779121</v>
      </c>
      <c r="H22" s="20">
        <f t="shared" si="2"/>
        <v>629080.34000000358</v>
      </c>
      <c r="J22" s="39"/>
    </row>
    <row r="23" spans="1:10" ht="12.75" customHeight="1" x14ac:dyDescent="0.25">
      <c r="A23" s="24" t="s">
        <v>220</v>
      </c>
      <c r="B23" s="25" t="s">
        <v>4</v>
      </c>
      <c r="C23" s="26">
        <v>17439627.469999999</v>
      </c>
      <c r="D23" s="26">
        <v>33371770</v>
      </c>
      <c r="E23" s="26">
        <v>17984662.329999998</v>
      </c>
      <c r="F23" s="27">
        <f t="shared" si="0"/>
        <v>103.12526664309533</v>
      </c>
      <c r="G23" s="27">
        <f t="shared" si="1"/>
        <v>53.891844304332672</v>
      </c>
      <c r="H23" s="28">
        <f t="shared" si="2"/>
        <v>545034.8599999994</v>
      </c>
      <c r="J23" s="39"/>
    </row>
    <row r="24" spans="1:10" ht="12.75" customHeight="1" x14ac:dyDescent="0.25">
      <c r="A24" s="24" t="s">
        <v>221</v>
      </c>
      <c r="B24" s="25" t="s">
        <v>5</v>
      </c>
      <c r="C24" s="26">
        <v>165989.60999999999</v>
      </c>
      <c r="D24" s="26">
        <v>400000</v>
      </c>
      <c r="E24" s="26">
        <v>250035.09</v>
      </c>
      <c r="F24" s="27">
        <f t="shared" si="0"/>
        <v>150.63297636520744</v>
      </c>
      <c r="G24" s="27">
        <f t="shared" si="1"/>
        <v>62.508772499999999</v>
      </c>
      <c r="H24" s="28">
        <f t="shared" si="2"/>
        <v>84045.48000000001</v>
      </c>
      <c r="J24" s="39"/>
    </row>
    <row r="25" spans="1:10" ht="12.75" customHeight="1" x14ac:dyDescent="0.25">
      <c r="A25" s="16" t="s">
        <v>228</v>
      </c>
      <c r="B25" s="17" t="s">
        <v>12</v>
      </c>
      <c r="C25" s="18">
        <v>7048593.1500000004</v>
      </c>
      <c r="D25" s="18">
        <v>15078020</v>
      </c>
      <c r="E25" s="18">
        <v>7823382.1100000003</v>
      </c>
      <c r="F25" s="19">
        <f t="shared" si="0"/>
        <v>110.99210783644109</v>
      </c>
      <c r="G25" s="19">
        <f t="shared" si="1"/>
        <v>51.886004329480926</v>
      </c>
      <c r="H25" s="20">
        <f t="shared" si="2"/>
        <v>774788.96</v>
      </c>
      <c r="J25" s="39"/>
    </row>
    <row r="26" spans="1:10" ht="12.75" customHeight="1" x14ac:dyDescent="0.25">
      <c r="A26" s="22" t="s">
        <v>229</v>
      </c>
      <c r="B26" s="17" t="s">
        <v>13</v>
      </c>
      <c r="C26" s="18">
        <v>7048593.1500000004</v>
      </c>
      <c r="D26" s="18">
        <v>15078020</v>
      </c>
      <c r="E26" s="18">
        <v>7823382.1100000003</v>
      </c>
      <c r="F26" s="19">
        <f t="shared" si="0"/>
        <v>110.99210783644109</v>
      </c>
      <c r="G26" s="19">
        <f t="shared" si="1"/>
        <v>51.886004329480926</v>
      </c>
      <c r="H26" s="20">
        <f t="shared" si="2"/>
        <v>774788.96</v>
      </c>
      <c r="J26" s="39"/>
    </row>
    <row r="27" spans="1:10" ht="12.75" customHeight="1" x14ac:dyDescent="0.25">
      <c r="A27" s="24" t="s">
        <v>220</v>
      </c>
      <c r="B27" s="25" t="s">
        <v>4</v>
      </c>
      <c r="C27" s="26">
        <v>6950069.5099999998</v>
      </c>
      <c r="D27" s="26">
        <v>14637020</v>
      </c>
      <c r="E27" s="26">
        <v>7744765.96</v>
      </c>
      <c r="F27" s="27">
        <f t="shared" si="0"/>
        <v>111.43436693484236</v>
      </c>
      <c r="G27" s="27">
        <f t="shared" si="1"/>
        <v>52.912177205469426</v>
      </c>
      <c r="H27" s="28">
        <f t="shared" si="2"/>
        <v>794696.45000000019</v>
      </c>
      <c r="J27" s="39"/>
    </row>
    <row r="28" spans="1:10" ht="12.75" customHeight="1" x14ac:dyDescent="0.25">
      <c r="A28" s="24" t="s">
        <v>221</v>
      </c>
      <c r="B28" s="25" t="s">
        <v>5</v>
      </c>
      <c r="C28" s="26">
        <v>98523.64</v>
      </c>
      <c r="D28" s="26">
        <v>441000</v>
      </c>
      <c r="E28" s="26">
        <v>78616.149999999994</v>
      </c>
      <c r="F28" s="27">
        <f t="shared" si="0"/>
        <v>79.794199645892078</v>
      </c>
      <c r="G28" s="27">
        <f t="shared" si="1"/>
        <v>17.826791383219952</v>
      </c>
      <c r="H28" s="28">
        <f t="shared" si="2"/>
        <v>-19907.490000000005</v>
      </c>
      <c r="J28" s="39"/>
    </row>
    <row r="29" spans="1:10" ht="12.75" customHeight="1" x14ac:dyDescent="0.25">
      <c r="A29" s="16" t="s">
        <v>230</v>
      </c>
      <c r="B29" s="17" t="s">
        <v>14</v>
      </c>
      <c r="C29" s="18">
        <v>176915242.06999999</v>
      </c>
      <c r="D29" s="18">
        <v>427607392</v>
      </c>
      <c r="E29" s="18">
        <v>198692810.19999999</v>
      </c>
      <c r="F29" s="19">
        <f t="shared" si="0"/>
        <v>112.30960536536658</v>
      </c>
      <c r="G29" s="19">
        <f t="shared" si="1"/>
        <v>46.466177600596765</v>
      </c>
      <c r="H29" s="20">
        <f t="shared" si="2"/>
        <v>21777568.129999995</v>
      </c>
      <c r="J29" s="39"/>
    </row>
    <row r="30" spans="1:10" ht="12.75" customHeight="1" x14ac:dyDescent="0.25">
      <c r="A30" s="22" t="s">
        <v>231</v>
      </c>
      <c r="B30" s="17" t="s">
        <v>15</v>
      </c>
      <c r="C30" s="18">
        <v>10961445.09</v>
      </c>
      <c r="D30" s="18">
        <v>35055900</v>
      </c>
      <c r="E30" s="18">
        <v>16337635.83</v>
      </c>
      <c r="F30" s="19">
        <f t="shared" si="0"/>
        <v>149.04636839265507</v>
      </c>
      <c r="G30" s="19">
        <f t="shared" si="1"/>
        <v>46.604525429385639</v>
      </c>
      <c r="H30" s="20">
        <f t="shared" si="2"/>
        <v>5376190.7400000002</v>
      </c>
      <c r="J30" s="39"/>
    </row>
    <row r="31" spans="1:10" ht="12.75" customHeight="1" x14ac:dyDescent="0.25">
      <c r="A31" s="24" t="s">
        <v>220</v>
      </c>
      <c r="B31" s="25" t="s">
        <v>4</v>
      </c>
      <c r="C31" s="26">
        <v>10886959.109999999</v>
      </c>
      <c r="D31" s="26">
        <v>30080900</v>
      </c>
      <c r="E31" s="26">
        <v>15054200.789999999</v>
      </c>
      <c r="F31" s="27">
        <f t="shared" si="0"/>
        <v>138.27737054851491</v>
      </c>
      <c r="G31" s="27">
        <f t="shared" si="1"/>
        <v>50.045712694766443</v>
      </c>
      <c r="H31" s="28">
        <f t="shared" si="2"/>
        <v>4167241.6799999997</v>
      </c>
      <c r="J31" s="39"/>
    </row>
    <row r="32" spans="1:10" ht="12.75" customHeight="1" x14ac:dyDescent="0.25">
      <c r="A32" s="24" t="s">
        <v>221</v>
      </c>
      <c r="B32" s="25" t="s">
        <v>5</v>
      </c>
      <c r="C32" s="26">
        <v>74485.98</v>
      </c>
      <c r="D32" s="26">
        <v>4975000</v>
      </c>
      <c r="E32" s="26">
        <v>1283435.04</v>
      </c>
      <c r="F32" s="27">
        <f t="shared" si="0"/>
        <v>1723.0558556120225</v>
      </c>
      <c r="G32" s="27">
        <f t="shared" si="1"/>
        <v>25.797689246231158</v>
      </c>
      <c r="H32" s="28">
        <f t="shared" si="2"/>
        <v>1208949.06</v>
      </c>
      <c r="J32" s="39"/>
    </row>
    <row r="33" spans="1:10" ht="12.75" customHeight="1" x14ac:dyDescent="0.25">
      <c r="A33" s="22" t="s">
        <v>232</v>
      </c>
      <c r="B33" s="17" t="s">
        <v>16</v>
      </c>
      <c r="C33" s="18">
        <v>5470940.3300000001</v>
      </c>
      <c r="D33" s="18">
        <v>11987500</v>
      </c>
      <c r="E33" s="18">
        <v>5546966.9800000004</v>
      </c>
      <c r="F33" s="19">
        <f t="shared" si="0"/>
        <v>101.3896450228694</v>
      </c>
      <c r="G33" s="19">
        <f t="shared" si="1"/>
        <v>46.272925797705952</v>
      </c>
      <c r="H33" s="20">
        <f t="shared" si="2"/>
        <v>76026.650000000373</v>
      </c>
      <c r="J33" s="39"/>
    </row>
    <row r="34" spans="1:10" ht="12.75" customHeight="1" x14ac:dyDescent="0.25">
      <c r="A34" s="24" t="s">
        <v>220</v>
      </c>
      <c r="B34" s="25" t="s">
        <v>4</v>
      </c>
      <c r="C34" s="26">
        <v>5417122.2699999996</v>
      </c>
      <c r="D34" s="26">
        <v>11766500</v>
      </c>
      <c r="E34" s="26">
        <v>5532622.9800000004</v>
      </c>
      <c r="F34" s="27">
        <f t="shared" si="0"/>
        <v>102.13214146262939</v>
      </c>
      <c r="G34" s="27">
        <f t="shared" si="1"/>
        <v>47.02012476097395</v>
      </c>
      <c r="H34" s="28">
        <f t="shared" si="2"/>
        <v>115500.71000000089</v>
      </c>
      <c r="J34" s="39"/>
    </row>
    <row r="35" spans="1:10" ht="12.75" customHeight="1" x14ac:dyDescent="0.25">
      <c r="A35" s="24" t="s">
        <v>221</v>
      </c>
      <c r="B35" s="25" t="s">
        <v>5</v>
      </c>
      <c r="C35" s="26">
        <v>53818.06</v>
      </c>
      <c r="D35" s="26">
        <v>221000</v>
      </c>
      <c r="E35" s="26">
        <v>14344</v>
      </c>
      <c r="F35" s="27">
        <f t="shared" si="0"/>
        <v>26.652763031591999</v>
      </c>
      <c r="G35" s="27">
        <f t="shared" si="1"/>
        <v>6.4904977375565611</v>
      </c>
      <c r="H35" s="28">
        <f t="shared" si="2"/>
        <v>-39474.06</v>
      </c>
      <c r="J35" s="39"/>
    </row>
    <row r="36" spans="1:10" ht="12.75" customHeight="1" x14ac:dyDescent="0.25">
      <c r="A36" s="22" t="s">
        <v>233</v>
      </c>
      <c r="B36" s="17" t="s">
        <v>17</v>
      </c>
      <c r="C36" s="18">
        <v>51092702.43</v>
      </c>
      <c r="D36" s="18">
        <v>185781778</v>
      </c>
      <c r="E36" s="18">
        <v>64290789.399999999</v>
      </c>
      <c r="F36" s="19">
        <f t="shared" si="0"/>
        <v>125.83164785241523</v>
      </c>
      <c r="G36" s="19">
        <f t="shared" si="1"/>
        <v>34.605541023512004</v>
      </c>
      <c r="H36" s="20">
        <f t="shared" si="2"/>
        <v>13198086.969999999</v>
      </c>
      <c r="J36" s="39"/>
    </row>
    <row r="37" spans="1:10" ht="12.75" customHeight="1" x14ac:dyDescent="0.25">
      <c r="A37" s="24" t="s">
        <v>220</v>
      </c>
      <c r="B37" s="25" t="s">
        <v>4</v>
      </c>
      <c r="C37" s="26">
        <v>51086078.049999997</v>
      </c>
      <c r="D37" s="26">
        <v>185446778</v>
      </c>
      <c r="E37" s="26">
        <v>64260272.93</v>
      </c>
      <c r="F37" s="27">
        <f t="shared" si="0"/>
        <v>125.78822916706559</v>
      </c>
      <c r="G37" s="27">
        <f t="shared" si="1"/>
        <v>34.651598492587453</v>
      </c>
      <c r="H37" s="28">
        <f t="shared" si="2"/>
        <v>13174194.880000003</v>
      </c>
      <c r="J37" s="39"/>
    </row>
    <row r="38" spans="1:10" ht="12.75" customHeight="1" x14ac:dyDescent="0.25">
      <c r="A38" s="24" t="s">
        <v>221</v>
      </c>
      <c r="B38" s="25" t="s">
        <v>5</v>
      </c>
      <c r="C38" s="26">
        <v>6624.38</v>
      </c>
      <c r="D38" s="26">
        <v>335000</v>
      </c>
      <c r="E38" s="26">
        <v>30516.47</v>
      </c>
      <c r="F38" s="27">
        <f t="shared" si="0"/>
        <v>460.66907393597586</v>
      </c>
      <c r="G38" s="27">
        <f t="shared" si="1"/>
        <v>9.1093940298507459</v>
      </c>
      <c r="H38" s="28">
        <f t="shared" si="2"/>
        <v>23892.09</v>
      </c>
      <c r="J38" s="39"/>
    </row>
    <row r="39" spans="1:10" ht="25.5" x14ac:dyDescent="0.25">
      <c r="A39" s="22" t="s">
        <v>234</v>
      </c>
      <c r="B39" s="17" t="s">
        <v>18</v>
      </c>
      <c r="C39" s="18">
        <v>4709876.41</v>
      </c>
      <c r="D39" s="18">
        <v>11212410</v>
      </c>
      <c r="E39" s="18">
        <v>2499993.02</v>
      </c>
      <c r="F39" s="19">
        <f t="shared" si="0"/>
        <v>53.079800877407735</v>
      </c>
      <c r="G39" s="19">
        <f t="shared" si="1"/>
        <v>22.296660753575726</v>
      </c>
      <c r="H39" s="20">
        <f t="shared" si="2"/>
        <v>-2209883.39</v>
      </c>
      <c r="J39" s="39"/>
    </row>
    <row r="40" spans="1:10" ht="12.75" customHeight="1" x14ac:dyDescent="0.25">
      <c r="A40" s="24" t="s">
        <v>220</v>
      </c>
      <c r="B40" s="25" t="s">
        <v>4</v>
      </c>
      <c r="C40" s="26">
        <v>4709711.5599999996</v>
      </c>
      <c r="D40" s="26">
        <v>11049410</v>
      </c>
      <c r="E40" s="26">
        <v>2422113.29</v>
      </c>
      <c r="F40" s="27">
        <f t="shared" si="0"/>
        <v>51.428060065742123</v>
      </c>
      <c r="G40" s="27">
        <f t="shared" si="1"/>
        <v>21.920747714131341</v>
      </c>
      <c r="H40" s="28">
        <f t="shared" si="2"/>
        <v>-2287598.2699999996</v>
      </c>
      <c r="J40" s="39"/>
    </row>
    <row r="41" spans="1:10" ht="12.75" customHeight="1" x14ac:dyDescent="0.25">
      <c r="A41" s="24" t="s">
        <v>221</v>
      </c>
      <c r="B41" s="25" t="s">
        <v>5</v>
      </c>
      <c r="C41" s="26">
        <v>164.85</v>
      </c>
      <c r="D41" s="26">
        <v>163000</v>
      </c>
      <c r="E41" s="26">
        <v>77879.73</v>
      </c>
      <c r="F41" s="27">
        <f t="shared" si="0"/>
        <v>47242.784349408554</v>
      </c>
      <c r="G41" s="27">
        <f t="shared" si="1"/>
        <v>47.778975460122695</v>
      </c>
      <c r="H41" s="28">
        <f t="shared" si="2"/>
        <v>77714.87999999999</v>
      </c>
      <c r="J41" s="39"/>
    </row>
    <row r="42" spans="1:10" ht="12.75" customHeight="1" x14ac:dyDescent="0.25">
      <c r="A42" s="22" t="s">
        <v>235</v>
      </c>
      <c r="B42" s="17" t="s">
        <v>19</v>
      </c>
      <c r="C42" s="18">
        <v>26164942.629999999</v>
      </c>
      <c r="D42" s="18">
        <v>38657227</v>
      </c>
      <c r="E42" s="18">
        <v>28537217.34</v>
      </c>
      <c r="F42" s="19">
        <f t="shared" si="0"/>
        <v>109.06661536983466</v>
      </c>
      <c r="G42" s="19">
        <f t="shared" si="1"/>
        <v>73.821170204474313</v>
      </c>
      <c r="H42" s="20">
        <f t="shared" si="2"/>
        <v>2372274.7100000009</v>
      </c>
      <c r="J42" s="39"/>
    </row>
    <row r="43" spans="1:10" ht="12.75" customHeight="1" x14ac:dyDescent="0.25">
      <c r="A43" s="24" t="s">
        <v>220</v>
      </c>
      <c r="B43" s="25" t="s">
        <v>4</v>
      </c>
      <c r="C43" s="26">
        <v>26164846.469999999</v>
      </c>
      <c r="D43" s="26">
        <v>38518727</v>
      </c>
      <c r="E43" s="26">
        <v>28451402.960000001</v>
      </c>
      <c r="F43" s="27">
        <f t="shared" si="0"/>
        <v>108.73904034797879</v>
      </c>
      <c r="G43" s="27">
        <f t="shared" si="1"/>
        <v>73.863819435154227</v>
      </c>
      <c r="H43" s="28">
        <f t="shared" si="2"/>
        <v>2286556.4900000021</v>
      </c>
      <c r="J43" s="39"/>
    </row>
    <row r="44" spans="1:10" ht="12.75" customHeight="1" x14ac:dyDescent="0.25">
      <c r="A44" s="24" t="s">
        <v>221</v>
      </c>
      <c r="B44" s="25" t="s">
        <v>5</v>
      </c>
      <c r="C44" s="26">
        <v>96.16</v>
      </c>
      <c r="D44" s="26">
        <v>138500</v>
      </c>
      <c r="E44" s="26">
        <v>85814.38</v>
      </c>
      <c r="F44" s="27">
        <f t="shared" si="0"/>
        <v>89241.243760399346</v>
      </c>
      <c r="G44" s="27">
        <f t="shared" si="1"/>
        <v>61.959841155234663</v>
      </c>
      <c r="H44" s="28">
        <f t="shared" si="2"/>
        <v>85718.22</v>
      </c>
      <c r="J44" s="39"/>
    </row>
    <row r="45" spans="1:10" ht="12.75" customHeight="1" x14ac:dyDescent="0.25">
      <c r="A45" s="22" t="s">
        <v>236</v>
      </c>
      <c r="B45" s="17" t="s">
        <v>20</v>
      </c>
      <c r="C45" s="18">
        <v>2782115.13</v>
      </c>
      <c r="D45" s="18">
        <v>6432410</v>
      </c>
      <c r="E45" s="18">
        <v>2977038.74</v>
      </c>
      <c r="F45" s="19">
        <f t="shared" si="0"/>
        <v>107.00630997970239</v>
      </c>
      <c r="G45" s="19">
        <f t="shared" si="1"/>
        <v>46.281856100590609</v>
      </c>
      <c r="H45" s="20">
        <f t="shared" si="2"/>
        <v>194923.61000000034</v>
      </c>
      <c r="J45" s="39"/>
    </row>
    <row r="46" spans="1:10" ht="12.75" customHeight="1" x14ac:dyDescent="0.25">
      <c r="A46" s="24" t="s">
        <v>220</v>
      </c>
      <c r="B46" s="25" t="s">
        <v>4</v>
      </c>
      <c r="C46" s="26">
        <v>2606804.4300000002</v>
      </c>
      <c r="D46" s="26">
        <v>6142410</v>
      </c>
      <c r="E46" s="26">
        <v>2838949.74</v>
      </c>
      <c r="F46" s="27">
        <f t="shared" si="0"/>
        <v>108.90535965523121</v>
      </c>
      <c r="G46" s="27">
        <f t="shared" si="1"/>
        <v>46.218825184251791</v>
      </c>
      <c r="H46" s="28">
        <f t="shared" si="2"/>
        <v>232145.31000000006</v>
      </c>
      <c r="J46" s="39"/>
    </row>
    <row r="47" spans="1:10" ht="12.75" customHeight="1" x14ac:dyDescent="0.25">
      <c r="A47" s="24" t="s">
        <v>221</v>
      </c>
      <c r="B47" s="25" t="s">
        <v>5</v>
      </c>
      <c r="C47" s="26">
        <v>175310.7</v>
      </c>
      <c r="D47" s="26">
        <v>290000</v>
      </c>
      <c r="E47" s="26">
        <v>138089</v>
      </c>
      <c r="F47" s="27">
        <f t="shared" si="0"/>
        <v>78.768152771051618</v>
      </c>
      <c r="G47" s="27">
        <f t="shared" si="1"/>
        <v>47.616896551724139</v>
      </c>
      <c r="H47" s="28">
        <f t="shared" si="2"/>
        <v>-37221.700000000012</v>
      </c>
      <c r="J47" s="39"/>
    </row>
    <row r="48" spans="1:10" ht="25.5" x14ac:dyDescent="0.25">
      <c r="A48" s="22" t="s">
        <v>237</v>
      </c>
      <c r="B48" s="17" t="s">
        <v>21</v>
      </c>
      <c r="C48" s="18">
        <v>18029975.629999999</v>
      </c>
      <c r="D48" s="18">
        <v>45903210</v>
      </c>
      <c r="E48" s="18">
        <v>19328870.57</v>
      </c>
      <c r="F48" s="19">
        <f t="shared" si="0"/>
        <v>107.20408594362587</v>
      </c>
      <c r="G48" s="19">
        <f t="shared" si="1"/>
        <v>42.107884328786596</v>
      </c>
      <c r="H48" s="20">
        <f t="shared" si="2"/>
        <v>1298894.9400000013</v>
      </c>
      <c r="J48" s="39"/>
    </row>
    <row r="49" spans="1:10" ht="12.75" customHeight="1" x14ac:dyDescent="0.25">
      <c r="A49" s="24" t="s">
        <v>220</v>
      </c>
      <c r="B49" s="25" t="s">
        <v>4</v>
      </c>
      <c r="C49" s="26">
        <v>17761759.359999999</v>
      </c>
      <c r="D49" s="26">
        <v>42360210</v>
      </c>
      <c r="E49" s="26">
        <v>19287039.850000001</v>
      </c>
      <c r="F49" s="27">
        <f t="shared" si="0"/>
        <v>108.58744034915244</v>
      </c>
      <c r="G49" s="27">
        <f t="shared" si="1"/>
        <v>45.531029827283675</v>
      </c>
      <c r="H49" s="28">
        <f t="shared" si="2"/>
        <v>1525280.4900000021</v>
      </c>
      <c r="J49" s="39"/>
    </row>
    <row r="50" spans="1:10" ht="12.75" customHeight="1" x14ac:dyDescent="0.25">
      <c r="A50" s="24" t="s">
        <v>221</v>
      </c>
      <c r="B50" s="25" t="s">
        <v>5</v>
      </c>
      <c r="C50" s="26">
        <v>268216.27</v>
      </c>
      <c r="D50" s="26">
        <v>3543000</v>
      </c>
      <c r="E50" s="26">
        <v>41830.720000000001</v>
      </c>
      <c r="F50" s="27">
        <f t="shared" si="0"/>
        <v>15.595892076196572</v>
      </c>
      <c r="G50" s="27">
        <f t="shared" si="1"/>
        <v>1.1806581992661587</v>
      </c>
      <c r="H50" s="28">
        <f t="shared" si="2"/>
        <v>-226385.55000000002</v>
      </c>
      <c r="J50" s="39"/>
    </row>
    <row r="51" spans="1:10" ht="12.75" customHeight="1" x14ac:dyDescent="0.25">
      <c r="A51" s="22" t="s">
        <v>238</v>
      </c>
      <c r="B51" s="17" t="s">
        <v>22</v>
      </c>
      <c r="C51" s="18">
        <v>848270.86</v>
      </c>
      <c r="D51" s="18">
        <v>2339260</v>
      </c>
      <c r="E51" s="18">
        <v>1212668.1100000001</v>
      </c>
      <c r="F51" s="19">
        <f t="shared" si="0"/>
        <v>142.95765270069515</v>
      </c>
      <c r="G51" s="19">
        <f t="shared" si="1"/>
        <v>51.839817292648107</v>
      </c>
      <c r="H51" s="20">
        <f t="shared" si="2"/>
        <v>364397.25000000012</v>
      </c>
      <c r="J51" s="39"/>
    </row>
    <row r="52" spans="1:10" ht="12.75" customHeight="1" x14ac:dyDescent="0.25">
      <c r="A52" s="24" t="s">
        <v>220</v>
      </c>
      <c r="B52" s="25" t="s">
        <v>4</v>
      </c>
      <c r="C52" s="26">
        <v>848270.86</v>
      </c>
      <c r="D52" s="26">
        <v>2276260</v>
      </c>
      <c r="E52" s="26">
        <v>1181291.72</v>
      </c>
      <c r="F52" s="27">
        <f t="shared" si="0"/>
        <v>139.25878816584597</v>
      </c>
      <c r="G52" s="27">
        <f t="shared" si="1"/>
        <v>51.896168276031737</v>
      </c>
      <c r="H52" s="28">
        <f t="shared" si="2"/>
        <v>333020.86</v>
      </c>
      <c r="J52" s="39"/>
    </row>
    <row r="53" spans="1:10" ht="12.75" customHeight="1" x14ac:dyDescent="0.25">
      <c r="A53" s="24" t="s">
        <v>221</v>
      </c>
      <c r="B53" s="25" t="s">
        <v>5</v>
      </c>
      <c r="C53" s="26"/>
      <c r="D53" s="26">
        <v>63000</v>
      </c>
      <c r="E53" s="26">
        <v>31376.39</v>
      </c>
      <c r="F53" s="27" t="str">
        <f t="shared" si="0"/>
        <v>x</v>
      </c>
      <c r="G53" s="27">
        <f t="shared" si="1"/>
        <v>49.803793650793651</v>
      </c>
      <c r="H53" s="28">
        <f t="shared" si="2"/>
        <v>31376.39</v>
      </c>
      <c r="J53" s="39"/>
    </row>
    <row r="54" spans="1:10" ht="12.75" customHeight="1" x14ac:dyDescent="0.25">
      <c r="A54" s="22" t="s">
        <v>239</v>
      </c>
      <c r="B54" s="17" t="s">
        <v>23</v>
      </c>
      <c r="C54" s="18">
        <v>1015481.22</v>
      </c>
      <c r="D54" s="18">
        <v>2356870</v>
      </c>
      <c r="E54" s="18">
        <v>1077202.6499999999</v>
      </c>
      <c r="F54" s="19">
        <f t="shared" si="0"/>
        <v>106.078047410862</v>
      </c>
      <c r="G54" s="19">
        <f t="shared" si="1"/>
        <v>45.704797040142218</v>
      </c>
      <c r="H54" s="20">
        <f t="shared" si="2"/>
        <v>61721.429999999935</v>
      </c>
      <c r="J54" s="39"/>
    </row>
    <row r="55" spans="1:10" ht="12.75" customHeight="1" x14ac:dyDescent="0.25">
      <c r="A55" s="24" t="s">
        <v>220</v>
      </c>
      <c r="B55" s="25" t="s">
        <v>4</v>
      </c>
      <c r="C55" s="26">
        <v>1015330.11</v>
      </c>
      <c r="D55" s="26">
        <v>2305870</v>
      </c>
      <c r="E55" s="26">
        <v>1073453.1499999999</v>
      </c>
      <c r="F55" s="27">
        <f t="shared" si="0"/>
        <v>105.72454607891022</v>
      </c>
      <c r="G55" s="27">
        <f t="shared" si="1"/>
        <v>46.553064569988763</v>
      </c>
      <c r="H55" s="28">
        <f t="shared" si="2"/>
        <v>58123.039999999921</v>
      </c>
      <c r="J55" s="39"/>
    </row>
    <row r="56" spans="1:10" ht="12.75" customHeight="1" x14ac:dyDescent="0.25">
      <c r="A56" s="24" t="s">
        <v>221</v>
      </c>
      <c r="B56" s="25" t="s">
        <v>5</v>
      </c>
      <c r="C56" s="26">
        <v>151.11000000000001</v>
      </c>
      <c r="D56" s="26">
        <v>51000</v>
      </c>
      <c r="E56" s="26">
        <v>3749.5</v>
      </c>
      <c r="F56" s="27">
        <f t="shared" si="0"/>
        <v>2481.3050095956587</v>
      </c>
      <c r="G56" s="27">
        <f t="shared" si="1"/>
        <v>7.3519607843137251</v>
      </c>
      <c r="H56" s="28">
        <f t="shared" si="2"/>
        <v>3598.39</v>
      </c>
      <c r="J56" s="39"/>
    </row>
    <row r="57" spans="1:10" ht="12.75" customHeight="1" x14ac:dyDescent="0.25">
      <c r="A57" s="22" t="s">
        <v>240</v>
      </c>
      <c r="B57" s="17" t="s">
        <v>24</v>
      </c>
      <c r="C57" s="18">
        <v>7079526.0300000003</v>
      </c>
      <c r="D57" s="18">
        <v>13461150</v>
      </c>
      <c r="E57" s="18">
        <v>7694022.7400000002</v>
      </c>
      <c r="F57" s="19">
        <f t="shared" si="0"/>
        <v>108.67991313819634</v>
      </c>
      <c r="G57" s="19">
        <f t="shared" si="1"/>
        <v>57.157246891981742</v>
      </c>
      <c r="H57" s="20">
        <f t="shared" si="2"/>
        <v>614496.71</v>
      </c>
      <c r="J57" s="39"/>
    </row>
    <row r="58" spans="1:10" ht="12.75" customHeight="1" x14ac:dyDescent="0.25">
      <c r="A58" s="24" t="s">
        <v>220</v>
      </c>
      <c r="B58" s="25" t="s">
        <v>4</v>
      </c>
      <c r="C58" s="26">
        <v>6999030.4699999997</v>
      </c>
      <c r="D58" s="26">
        <v>13366150</v>
      </c>
      <c r="E58" s="26">
        <v>7641604.2000000002</v>
      </c>
      <c r="F58" s="27">
        <f t="shared" si="0"/>
        <v>109.18089630777104</v>
      </c>
      <c r="G58" s="27">
        <f t="shared" si="1"/>
        <v>57.171318592115163</v>
      </c>
      <c r="H58" s="28">
        <f t="shared" si="2"/>
        <v>642573.73000000045</v>
      </c>
      <c r="J58" s="39"/>
    </row>
    <row r="59" spans="1:10" ht="12.75" customHeight="1" x14ac:dyDescent="0.25">
      <c r="A59" s="24" t="s">
        <v>221</v>
      </c>
      <c r="B59" s="25" t="s">
        <v>5</v>
      </c>
      <c r="C59" s="26">
        <v>80495.56</v>
      </c>
      <c r="D59" s="26">
        <v>95000</v>
      </c>
      <c r="E59" s="26">
        <v>52418.54</v>
      </c>
      <c r="F59" s="27">
        <f t="shared" si="0"/>
        <v>65.11979045800787</v>
      </c>
      <c r="G59" s="27">
        <f t="shared" si="1"/>
        <v>55.177410526315796</v>
      </c>
      <c r="H59" s="28">
        <f t="shared" si="2"/>
        <v>-28077.019999999997</v>
      </c>
      <c r="J59" s="39"/>
    </row>
    <row r="60" spans="1:10" ht="12.75" customHeight="1" x14ac:dyDescent="0.25">
      <c r="A60" s="22" t="s">
        <v>241</v>
      </c>
      <c r="B60" s="17" t="s">
        <v>25</v>
      </c>
      <c r="C60" s="18">
        <v>29907270.48</v>
      </c>
      <c r="D60" s="18">
        <v>49533948</v>
      </c>
      <c r="E60" s="18">
        <v>37087913.590000004</v>
      </c>
      <c r="F60" s="19">
        <f t="shared" si="0"/>
        <v>124.00969060283164</v>
      </c>
      <c r="G60" s="19">
        <f t="shared" si="1"/>
        <v>74.873728195459009</v>
      </c>
      <c r="H60" s="20">
        <f t="shared" si="2"/>
        <v>7180643.1100000031</v>
      </c>
      <c r="J60" s="39"/>
    </row>
    <row r="61" spans="1:10" ht="12.75" customHeight="1" x14ac:dyDescent="0.25">
      <c r="A61" s="24" t="s">
        <v>220</v>
      </c>
      <c r="B61" s="25" t="s">
        <v>4</v>
      </c>
      <c r="C61" s="26">
        <v>29883826.190000001</v>
      </c>
      <c r="D61" s="26">
        <v>49413448</v>
      </c>
      <c r="E61" s="26">
        <v>37031337.859999999</v>
      </c>
      <c r="F61" s="27">
        <f t="shared" si="0"/>
        <v>123.91765908607701</v>
      </c>
      <c r="G61" s="27">
        <f t="shared" si="1"/>
        <v>74.941821222433219</v>
      </c>
      <c r="H61" s="28">
        <f t="shared" si="2"/>
        <v>7147511.6699999981</v>
      </c>
      <c r="J61" s="39"/>
    </row>
    <row r="62" spans="1:10" ht="12.75" customHeight="1" x14ac:dyDescent="0.25">
      <c r="A62" s="24" t="s">
        <v>221</v>
      </c>
      <c r="B62" s="25" t="s">
        <v>5</v>
      </c>
      <c r="C62" s="26">
        <v>23444.29</v>
      </c>
      <c r="D62" s="26">
        <v>120500</v>
      </c>
      <c r="E62" s="26">
        <v>56575.73</v>
      </c>
      <c r="F62" s="27">
        <f t="shared" si="0"/>
        <v>241.31986935838108</v>
      </c>
      <c r="G62" s="27">
        <f t="shared" si="1"/>
        <v>46.950813278008305</v>
      </c>
      <c r="H62" s="28">
        <f t="shared" si="2"/>
        <v>33131.440000000002</v>
      </c>
      <c r="J62" s="39"/>
    </row>
    <row r="63" spans="1:10" ht="12.75" customHeight="1" x14ac:dyDescent="0.25">
      <c r="A63" s="22" t="s">
        <v>242</v>
      </c>
      <c r="B63" s="17" t="s">
        <v>26</v>
      </c>
      <c r="C63" s="18">
        <v>1298371.8999999999</v>
      </c>
      <c r="D63" s="18">
        <v>0</v>
      </c>
      <c r="E63" s="18"/>
      <c r="F63" s="19">
        <f t="shared" si="0"/>
        <v>0</v>
      </c>
      <c r="G63" s="19" t="str">
        <f t="shared" si="1"/>
        <v>x</v>
      </c>
      <c r="H63" s="20">
        <f t="shared" si="2"/>
        <v>-1298371.8999999999</v>
      </c>
      <c r="J63" s="39"/>
    </row>
    <row r="64" spans="1:10" ht="12.75" customHeight="1" x14ac:dyDescent="0.25">
      <c r="A64" s="24" t="s">
        <v>220</v>
      </c>
      <c r="B64" s="25" t="s">
        <v>4</v>
      </c>
      <c r="C64" s="26">
        <v>1298124.6200000001</v>
      </c>
      <c r="D64" s="26">
        <v>0</v>
      </c>
      <c r="E64" s="26"/>
      <c r="F64" s="27">
        <f t="shared" si="0"/>
        <v>0</v>
      </c>
      <c r="G64" s="27" t="str">
        <f t="shared" si="1"/>
        <v>x</v>
      </c>
      <c r="H64" s="28">
        <f t="shared" si="2"/>
        <v>-1298124.6200000001</v>
      </c>
      <c r="J64" s="39"/>
    </row>
    <row r="65" spans="1:10" ht="12.75" customHeight="1" x14ac:dyDescent="0.25">
      <c r="A65" s="24" t="s">
        <v>221</v>
      </c>
      <c r="B65" s="25" t="s">
        <v>5</v>
      </c>
      <c r="C65" s="26">
        <v>247.28</v>
      </c>
      <c r="D65" s="26">
        <v>0</v>
      </c>
      <c r="E65" s="26"/>
      <c r="F65" s="27">
        <f t="shared" ref="F65" si="3">IF(C65=0,"x",E65/C65*100)</f>
        <v>0</v>
      </c>
      <c r="G65" s="27" t="str">
        <f t="shared" ref="G65" si="4">IF(D65=0,"x",E65/D65*100)</f>
        <v>x</v>
      </c>
      <c r="H65" s="28">
        <f t="shared" ref="H65" si="5">+E65-C65</f>
        <v>-247.28</v>
      </c>
      <c r="J65" s="39"/>
    </row>
    <row r="66" spans="1:10" ht="12.75" customHeight="1" x14ac:dyDescent="0.25">
      <c r="A66" s="22" t="s">
        <v>243</v>
      </c>
      <c r="B66" s="17" t="s">
        <v>27</v>
      </c>
      <c r="C66" s="18">
        <v>16187472.77</v>
      </c>
      <c r="D66" s="18">
        <v>22785619</v>
      </c>
      <c r="E66" s="18">
        <v>11313588.130000001</v>
      </c>
      <c r="F66" s="19">
        <f t="shared" si="0"/>
        <v>69.891009490791561</v>
      </c>
      <c r="G66" s="19">
        <f t="shared" si="1"/>
        <v>49.652318552328992</v>
      </c>
      <c r="H66" s="20">
        <f t="shared" si="2"/>
        <v>-4873884.6399999987</v>
      </c>
      <c r="J66" s="39"/>
    </row>
    <row r="67" spans="1:10" ht="12.75" customHeight="1" x14ac:dyDescent="0.25">
      <c r="A67" s="24" t="s">
        <v>220</v>
      </c>
      <c r="B67" s="25" t="s">
        <v>4</v>
      </c>
      <c r="C67" s="26">
        <v>16180595.720000001</v>
      </c>
      <c r="D67" s="26">
        <v>22743119</v>
      </c>
      <c r="E67" s="26">
        <v>11296315.210000001</v>
      </c>
      <c r="F67" s="27">
        <f t="shared" si="0"/>
        <v>69.813963623336861</v>
      </c>
      <c r="G67" s="27">
        <f t="shared" si="1"/>
        <v>49.669155800486294</v>
      </c>
      <c r="H67" s="28">
        <f t="shared" si="2"/>
        <v>-4884280.51</v>
      </c>
      <c r="J67" s="39"/>
    </row>
    <row r="68" spans="1:10" ht="12.75" customHeight="1" x14ac:dyDescent="0.25">
      <c r="A68" s="24" t="s">
        <v>221</v>
      </c>
      <c r="B68" s="25" t="s">
        <v>5</v>
      </c>
      <c r="C68" s="26">
        <v>6877.05</v>
      </c>
      <c r="D68" s="26">
        <v>42500</v>
      </c>
      <c r="E68" s="26">
        <v>17272.919999999998</v>
      </c>
      <c r="F68" s="27">
        <f t="shared" ref="F68:F122" si="6">IF(C68=0,"x",E68/C68*100)</f>
        <v>251.16757912186182</v>
      </c>
      <c r="G68" s="27">
        <f t="shared" ref="G68:G122" si="7">IF(D68=0,"x",E68/D68*100)</f>
        <v>40.642164705882351</v>
      </c>
      <c r="H68" s="28">
        <f t="shared" si="2"/>
        <v>10395.869999999999</v>
      </c>
      <c r="J68" s="39"/>
    </row>
    <row r="69" spans="1:10" ht="12.75" customHeight="1" x14ac:dyDescent="0.25">
      <c r="A69" s="22" t="s">
        <v>244</v>
      </c>
      <c r="B69" s="17" t="s">
        <v>28</v>
      </c>
      <c r="C69" s="18">
        <v>1009702.71</v>
      </c>
      <c r="D69" s="18">
        <v>2100110</v>
      </c>
      <c r="E69" s="18">
        <v>788903.1</v>
      </c>
      <c r="F69" s="19">
        <f t="shared" si="6"/>
        <v>78.132215768738504</v>
      </c>
      <c r="G69" s="19">
        <f t="shared" si="7"/>
        <v>37.56484660327316</v>
      </c>
      <c r="H69" s="20">
        <f t="shared" ref="H69:H123" si="8">+E69-C69</f>
        <v>-220799.61</v>
      </c>
      <c r="J69" s="39"/>
    </row>
    <row r="70" spans="1:10" ht="12.75" customHeight="1" x14ac:dyDescent="0.25">
      <c r="A70" s="24" t="s">
        <v>220</v>
      </c>
      <c r="B70" s="25" t="s">
        <v>4</v>
      </c>
      <c r="C70" s="26">
        <v>1009537.86</v>
      </c>
      <c r="D70" s="26">
        <v>2010110</v>
      </c>
      <c r="E70" s="26">
        <v>751844.09</v>
      </c>
      <c r="F70" s="27">
        <f t="shared" si="6"/>
        <v>74.474085597938839</v>
      </c>
      <c r="G70" s="27">
        <f t="shared" si="7"/>
        <v>37.403131669411124</v>
      </c>
      <c r="H70" s="28">
        <f t="shared" si="8"/>
        <v>-257693.77000000002</v>
      </c>
      <c r="J70" s="39"/>
    </row>
    <row r="71" spans="1:10" ht="12.75" customHeight="1" x14ac:dyDescent="0.25">
      <c r="A71" s="24" t="s">
        <v>221</v>
      </c>
      <c r="B71" s="25" t="s">
        <v>5</v>
      </c>
      <c r="C71" s="26">
        <v>164.85</v>
      </c>
      <c r="D71" s="26">
        <v>90000</v>
      </c>
      <c r="E71" s="26">
        <v>37059.01</v>
      </c>
      <c r="F71" s="27">
        <f t="shared" si="6"/>
        <v>22480.442826812257</v>
      </c>
      <c r="G71" s="27">
        <f t="shared" si="7"/>
        <v>41.176677777777783</v>
      </c>
      <c r="H71" s="28">
        <f t="shared" si="8"/>
        <v>36894.160000000003</v>
      </c>
      <c r="J71" s="39"/>
    </row>
    <row r="72" spans="1:10" ht="12.75" customHeight="1" x14ac:dyDescent="0.25">
      <c r="A72" s="22" t="s">
        <v>245</v>
      </c>
      <c r="B72" s="17" t="s">
        <v>29</v>
      </c>
      <c r="C72" s="18">
        <v>357148.45</v>
      </c>
      <c r="D72" s="18">
        <v>0</v>
      </c>
      <c r="E72" s="18"/>
      <c r="F72" s="19">
        <f t="shared" si="6"/>
        <v>0</v>
      </c>
      <c r="G72" s="19" t="str">
        <f t="shared" si="7"/>
        <v>x</v>
      </c>
      <c r="H72" s="20">
        <f t="shared" si="8"/>
        <v>-357148.45</v>
      </c>
      <c r="J72" s="39"/>
    </row>
    <row r="73" spans="1:10" ht="12.75" customHeight="1" x14ac:dyDescent="0.25">
      <c r="A73" s="24" t="s">
        <v>220</v>
      </c>
      <c r="B73" s="25" t="s">
        <v>4</v>
      </c>
      <c r="C73" s="26">
        <v>357024.81</v>
      </c>
      <c r="D73" s="26">
        <v>0</v>
      </c>
      <c r="E73" s="26"/>
      <c r="F73" s="27">
        <f t="shared" si="6"/>
        <v>0</v>
      </c>
      <c r="G73" s="27" t="str">
        <f t="shared" si="7"/>
        <v>x</v>
      </c>
      <c r="H73" s="28">
        <f t="shared" si="8"/>
        <v>-357024.81</v>
      </c>
      <c r="J73" s="39"/>
    </row>
    <row r="74" spans="1:10" ht="12.75" customHeight="1" x14ac:dyDescent="0.25">
      <c r="A74" s="24" t="s">
        <v>221</v>
      </c>
      <c r="B74" s="25" t="s">
        <v>5</v>
      </c>
      <c r="C74" s="26">
        <v>123.64</v>
      </c>
      <c r="D74" s="26">
        <v>0</v>
      </c>
      <c r="E74" s="26"/>
      <c r="F74" s="27">
        <f t="shared" ref="F74" si="9">IF(C74=0,"x",E74/C74*100)</f>
        <v>0</v>
      </c>
      <c r="G74" s="27" t="str">
        <f t="shared" ref="G74" si="10">IF(D74=0,"x",E74/D74*100)</f>
        <v>x</v>
      </c>
      <c r="H74" s="28">
        <f t="shared" ref="H74" si="11">+E74-C74</f>
        <v>-123.64</v>
      </c>
      <c r="J74" s="39"/>
    </row>
    <row r="75" spans="1:10" ht="12.75" customHeight="1" x14ac:dyDescent="0.25">
      <c r="A75" s="16" t="s">
        <v>246</v>
      </c>
      <c r="B75" s="17" t="s">
        <v>30</v>
      </c>
      <c r="C75" s="18">
        <v>9990156885.4300003</v>
      </c>
      <c r="D75" s="18">
        <v>16152864292</v>
      </c>
      <c r="E75" s="18">
        <v>10745612092.33</v>
      </c>
      <c r="F75" s="19">
        <f t="shared" si="6"/>
        <v>107.5619954277373</v>
      </c>
      <c r="G75" s="19">
        <f t="shared" si="7"/>
        <v>66.524499296709621</v>
      </c>
      <c r="H75" s="20">
        <f t="shared" si="8"/>
        <v>755455206.89999962</v>
      </c>
      <c r="J75" s="39"/>
    </row>
    <row r="76" spans="1:10" ht="12.75" customHeight="1" x14ac:dyDescent="0.25">
      <c r="A76" s="22" t="s">
        <v>247</v>
      </c>
      <c r="B76" s="17" t="s">
        <v>31</v>
      </c>
      <c r="C76" s="18">
        <v>97053552.469999999</v>
      </c>
      <c r="D76" s="18">
        <v>328514777</v>
      </c>
      <c r="E76" s="18">
        <v>174189045.06999999</v>
      </c>
      <c r="F76" s="19">
        <f t="shared" si="6"/>
        <v>179.47724801093003</v>
      </c>
      <c r="G76" s="19">
        <f t="shared" si="7"/>
        <v>53.023199339979769</v>
      </c>
      <c r="H76" s="20">
        <f t="shared" si="8"/>
        <v>77135492.599999994</v>
      </c>
      <c r="J76" s="39"/>
    </row>
    <row r="77" spans="1:10" ht="12.75" customHeight="1" x14ac:dyDescent="0.25">
      <c r="A77" s="24" t="s">
        <v>220</v>
      </c>
      <c r="B77" s="25" t="s">
        <v>4</v>
      </c>
      <c r="C77" s="26">
        <v>70799278.150000006</v>
      </c>
      <c r="D77" s="26">
        <v>201484320</v>
      </c>
      <c r="E77" s="26">
        <v>85658790.109999999</v>
      </c>
      <c r="F77" s="27">
        <f t="shared" si="6"/>
        <v>120.9882252309376</v>
      </c>
      <c r="G77" s="27">
        <f t="shared" si="7"/>
        <v>42.513874087075358</v>
      </c>
      <c r="H77" s="28">
        <f t="shared" si="8"/>
        <v>14859511.959999993</v>
      </c>
      <c r="J77" s="39"/>
    </row>
    <row r="78" spans="1:10" ht="12.75" customHeight="1" x14ac:dyDescent="0.25">
      <c r="A78" s="24" t="s">
        <v>221</v>
      </c>
      <c r="B78" s="25" t="s">
        <v>5</v>
      </c>
      <c r="C78" s="26">
        <v>26254274.32</v>
      </c>
      <c r="D78" s="26">
        <v>127030457</v>
      </c>
      <c r="E78" s="26">
        <v>88530254.959999993</v>
      </c>
      <c r="F78" s="27">
        <f t="shared" si="6"/>
        <v>337.20320691766125</v>
      </c>
      <c r="G78" s="27">
        <f t="shared" si="7"/>
        <v>69.692148678958148</v>
      </c>
      <c r="H78" s="28">
        <f t="shared" si="8"/>
        <v>62275980.639999993</v>
      </c>
      <c r="J78" s="39"/>
    </row>
    <row r="79" spans="1:10" ht="12.75" customHeight="1" x14ac:dyDescent="0.25">
      <c r="A79" s="22" t="s">
        <v>248</v>
      </c>
      <c r="B79" s="17" t="s">
        <v>32</v>
      </c>
      <c r="C79" s="18">
        <v>9068908124.4899998</v>
      </c>
      <c r="D79" s="18">
        <v>14211581727</v>
      </c>
      <c r="E79" s="18">
        <v>9783601580.7900009</v>
      </c>
      <c r="F79" s="19">
        <f t="shared" si="6"/>
        <v>107.88070015143299</v>
      </c>
      <c r="G79" s="19">
        <f t="shared" si="7"/>
        <v>68.842453772774206</v>
      </c>
      <c r="H79" s="20">
        <f t="shared" si="8"/>
        <v>714693456.30000114</v>
      </c>
      <c r="J79" s="39"/>
    </row>
    <row r="80" spans="1:10" ht="12.75" customHeight="1" x14ac:dyDescent="0.25">
      <c r="A80" s="24" t="s">
        <v>220</v>
      </c>
      <c r="B80" s="25" t="s">
        <v>4</v>
      </c>
      <c r="C80" s="26">
        <v>9066256972.3899994</v>
      </c>
      <c r="D80" s="26">
        <v>14211181727</v>
      </c>
      <c r="E80" s="26">
        <v>9734430449.3099995</v>
      </c>
      <c r="F80" s="27">
        <f t="shared" si="6"/>
        <v>107.36989342961299</v>
      </c>
      <c r="G80" s="27">
        <f t="shared" si="7"/>
        <v>68.498388355807421</v>
      </c>
      <c r="H80" s="28">
        <f t="shared" si="8"/>
        <v>668173476.92000008</v>
      </c>
      <c r="J80" s="39"/>
    </row>
    <row r="81" spans="1:10" ht="12.75" customHeight="1" x14ac:dyDescent="0.25">
      <c r="A81" s="24" t="s">
        <v>221</v>
      </c>
      <c r="B81" s="25" t="s">
        <v>5</v>
      </c>
      <c r="C81" s="26">
        <v>2651152.1</v>
      </c>
      <c r="D81" s="26">
        <v>400000</v>
      </c>
      <c r="E81" s="26">
        <v>49171131.479999997</v>
      </c>
      <c r="F81" s="27">
        <f t="shared" si="6"/>
        <v>1854.7080523972952</v>
      </c>
      <c r="G81" s="27">
        <f t="shared" si="7"/>
        <v>12292.782869999999</v>
      </c>
      <c r="H81" s="28">
        <f t="shared" si="8"/>
        <v>46519979.379999995</v>
      </c>
      <c r="J81" s="39"/>
    </row>
    <row r="82" spans="1:10" ht="12.75" customHeight="1" x14ac:dyDescent="0.25">
      <c r="A82" s="22" t="s">
        <v>249</v>
      </c>
      <c r="B82" s="17" t="s">
        <v>33</v>
      </c>
      <c r="C82" s="18">
        <v>308177882.63</v>
      </c>
      <c r="D82" s="18">
        <v>657043582</v>
      </c>
      <c r="E82" s="18">
        <v>297385965.54000002</v>
      </c>
      <c r="F82" s="19">
        <f t="shared" si="6"/>
        <v>96.498153275017202</v>
      </c>
      <c r="G82" s="19">
        <f t="shared" si="7"/>
        <v>45.261223712858673</v>
      </c>
      <c r="H82" s="20">
        <f t="shared" si="8"/>
        <v>-10791917.089999974</v>
      </c>
      <c r="J82" s="39"/>
    </row>
    <row r="83" spans="1:10" ht="12.75" customHeight="1" x14ac:dyDescent="0.25">
      <c r="A83" s="24" t="s">
        <v>220</v>
      </c>
      <c r="B83" s="25" t="s">
        <v>4</v>
      </c>
      <c r="C83" s="26">
        <v>296053938.73000002</v>
      </c>
      <c r="D83" s="26">
        <v>621574392</v>
      </c>
      <c r="E83" s="26">
        <v>293378768.63999999</v>
      </c>
      <c r="F83" s="27">
        <f t="shared" si="6"/>
        <v>99.096390981496185</v>
      </c>
      <c r="G83" s="27">
        <f t="shared" si="7"/>
        <v>47.199301067731241</v>
      </c>
      <c r="H83" s="28">
        <f t="shared" si="8"/>
        <v>-2675170.0900000334</v>
      </c>
      <c r="J83" s="39"/>
    </row>
    <row r="84" spans="1:10" ht="12.75" customHeight="1" x14ac:dyDescent="0.25">
      <c r="A84" s="24" t="s">
        <v>221</v>
      </c>
      <c r="B84" s="25" t="s">
        <v>5</v>
      </c>
      <c r="C84" s="26">
        <v>12123943.9</v>
      </c>
      <c r="D84" s="26">
        <v>35469190</v>
      </c>
      <c r="E84" s="26">
        <v>4007196.9</v>
      </c>
      <c r="F84" s="27">
        <f t="shared" si="6"/>
        <v>33.051925454719402</v>
      </c>
      <c r="G84" s="27">
        <f t="shared" si="7"/>
        <v>11.297683708029419</v>
      </c>
      <c r="H84" s="28">
        <f t="shared" si="8"/>
        <v>-8116747</v>
      </c>
      <c r="J84" s="39"/>
    </row>
    <row r="85" spans="1:10" ht="12.75" customHeight="1" x14ac:dyDescent="0.25">
      <c r="A85" s="22" t="s">
        <v>250</v>
      </c>
      <c r="B85" s="17" t="s">
        <v>34</v>
      </c>
      <c r="C85" s="18">
        <v>424015430.43000001</v>
      </c>
      <c r="D85" s="18">
        <v>930975906</v>
      </c>
      <c r="E85" s="18">
        <v>480322701.73000002</v>
      </c>
      <c r="F85" s="19">
        <f t="shared" si="6"/>
        <v>113.27953354030018</v>
      </c>
      <c r="G85" s="19">
        <f t="shared" si="7"/>
        <v>51.593462154540447</v>
      </c>
      <c r="H85" s="20">
        <f t="shared" si="8"/>
        <v>56307271.300000012</v>
      </c>
      <c r="J85" s="39"/>
    </row>
    <row r="86" spans="1:10" ht="12.75" customHeight="1" x14ac:dyDescent="0.25">
      <c r="A86" s="24" t="s">
        <v>220</v>
      </c>
      <c r="B86" s="25" t="s">
        <v>4</v>
      </c>
      <c r="C86" s="26">
        <v>412933642.13</v>
      </c>
      <c r="D86" s="26">
        <v>842075906</v>
      </c>
      <c r="E86" s="26">
        <v>443488996.94999999</v>
      </c>
      <c r="F86" s="27">
        <f t="shared" si="6"/>
        <v>107.39957990886597</v>
      </c>
      <c r="G86" s="27">
        <f t="shared" si="7"/>
        <v>52.666154415537925</v>
      </c>
      <c r="H86" s="28">
        <f t="shared" si="8"/>
        <v>30555354.819999993</v>
      </c>
      <c r="J86" s="39"/>
    </row>
    <row r="87" spans="1:10" ht="12.75" customHeight="1" x14ac:dyDescent="0.25">
      <c r="A87" s="24" t="s">
        <v>221</v>
      </c>
      <c r="B87" s="25" t="s">
        <v>5</v>
      </c>
      <c r="C87" s="26">
        <v>11081788.300000001</v>
      </c>
      <c r="D87" s="26">
        <v>88900000</v>
      </c>
      <c r="E87" s="26">
        <v>36833704.780000001</v>
      </c>
      <c r="F87" s="27">
        <f t="shared" si="6"/>
        <v>332.38051280947138</v>
      </c>
      <c r="G87" s="27">
        <f t="shared" si="7"/>
        <v>41.432738785151855</v>
      </c>
      <c r="H87" s="28">
        <f t="shared" si="8"/>
        <v>25751916.48</v>
      </c>
      <c r="J87" s="39"/>
    </row>
    <row r="88" spans="1:10" ht="12.75" customHeight="1" x14ac:dyDescent="0.25">
      <c r="A88" s="22" t="s">
        <v>251</v>
      </c>
      <c r="B88" s="17" t="s">
        <v>35</v>
      </c>
      <c r="C88" s="18">
        <v>9830682.3699999992</v>
      </c>
      <c r="D88" s="18">
        <v>24248300</v>
      </c>
      <c r="E88" s="18">
        <v>9913245.3499999996</v>
      </c>
      <c r="F88" s="19">
        <f t="shared" si="6"/>
        <v>100.83984994014206</v>
      </c>
      <c r="G88" s="19">
        <f t="shared" si="7"/>
        <v>40.882228238680646</v>
      </c>
      <c r="H88" s="20">
        <f t="shared" si="8"/>
        <v>82562.980000000447</v>
      </c>
      <c r="J88" s="39"/>
    </row>
    <row r="89" spans="1:10" ht="12.75" customHeight="1" x14ac:dyDescent="0.25">
      <c r="A89" s="24" t="s">
        <v>220</v>
      </c>
      <c r="B89" s="25" t="s">
        <v>4</v>
      </c>
      <c r="C89" s="26">
        <v>9746555.0399999991</v>
      </c>
      <c r="D89" s="26">
        <v>23632000</v>
      </c>
      <c r="E89" s="26">
        <v>9793502.3499999996</v>
      </c>
      <c r="F89" s="27">
        <f t="shared" si="6"/>
        <v>100.48168106379462</v>
      </c>
      <c r="G89" s="27">
        <f t="shared" si="7"/>
        <v>41.441699179079208</v>
      </c>
      <c r="H89" s="28">
        <f t="shared" si="8"/>
        <v>46947.310000000522</v>
      </c>
      <c r="J89" s="39"/>
    </row>
    <row r="90" spans="1:10" ht="12.75" customHeight="1" x14ac:dyDescent="0.25">
      <c r="A90" s="24" t="s">
        <v>221</v>
      </c>
      <c r="B90" s="25" t="s">
        <v>5</v>
      </c>
      <c r="C90" s="26">
        <v>84127.33</v>
      </c>
      <c r="D90" s="26">
        <v>616300</v>
      </c>
      <c r="E90" s="26">
        <v>119743</v>
      </c>
      <c r="F90" s="27">
        <f t="shared" si="6"/>
        <v>142.33543368130191</v>
      </c>
      <c r="G90" s="27">
        <f t="shared" si="7"/>
        <v>19.429336362161283</v>
      </c>
      <c r="H90" s="28">
        <f t="shared" si="8"/>
        <v>35615.67</v>
      </c>
      <c r="J90" s="39"/>
    </row>
    <row r="91" spans="1:10" ht="12.75" customHeight="1" x14ac:dyDescent="0.25">
      <c r="A91" s="22" t="s">
        <v>252</v>
      </c>
      <c r="B91" s="17" t="s">
        <v>36</v>
      </c>
      <c r="C91" s="18">
        <v>81991187.280000001</v>
      </c>
      <c r="D91" s="18">
        <v>0</v>
      </c>
      <c r="E91" s="18"/>
      <c r="F91" s="19">
        <f t="shared" si="6"/>
        <v>0</v>
      </c>
      <c r="G91" s="19" t="str">
        <f t="shared" si="7"/>
        <v>x</v>
      </c>
      <c r="H91" s="20">
        <f t="shared" si="8"/>
        <v>-81991187.280000001</v>
      </c>
      <c r="J91" s="39"/>
    </row>
    <row r="92" spans="1:10" ht="12.75" customHeight="1" x14ac:dyDescent="0.25">
      <c r="A92" s="24" t="s">
        <v>220</v>
      </c>
      <c r="B92" s="25" t="s">
        <v>4</v>
      </c>
      <c r="C92" s="26">
        <v>81977807.829999998</v>
      </c>
      <c r="D92" s="26">
        <v>0</v>
      </c>
      <c r="E92" s="26"/>
      <c r="F92" s="27">
        <f t="shared" si="6"/>
        <v>0</v>
      </c>
      <c r="G92" s="27" t="str">
        <f t="shared" si="7"/>
        <v>x</v>
      </c>
      <c r="H92" s="28">
        <f t="shared" si="8"/>
        <v>-81977807.829999998</v>
      </c>
      <c r="J92" s="39"/>
    </row>
    <row r="93" spans="1:10" ht="12.75" customHeight="1" x14ac:dyDescent="0.25">
      <c r="A93" s="24" t="s">
        <v>221</v>
      </c>
      <c r="B93" s="25" t="s">
        <v>5</v>
      </c>
      <c r="C93" s="26">
        <v>13379.45</v>
      </c>
      <c r="D93" s="26">
        <v>0</v>
      </c>
      <c r="E93" s="26"/>
      <c r="F93" s="27">
        <f t="shared" si="6"/>
        <v>0</v>
      </c>
      <c r="G93" s="27" t="str">
        <f t="shared" si="7"/>
        <v>x</v>
      </c>
      <c r="H93" s="28">
        <f t="shared" si="8"/>
        <v>-13379.45</v>
      </c>
      <c r="J93" s="39"/>
    </row>
    <row r="94" spans="1:10" ht="12.75" customHeight="1" x14ac:dyDescent="0.25">
      <c r="A94" s="22" t="s">
        <v>433</v>
      </c>
      <c r="B94" s="17" t="s">
        <v>37</v>
      </c>
      <c r="C94" s="18">
        <v>180025.76</v>
      </c>
      <c r="D94" s="18">
        <v>500000</v>
      </c>
      <c r="E94" s="18">
        <v>199553.85</v>
      </c>
      <c r="F94" s="19">
        <f t="shared" si="6"/>
        <v>110.84738650735318</v>
      </c>
      <c r="G94" s="19">
        <f t="shared" si="7"/>
        <v>39.910769999999999</v>
      </c>
      <c r="H94" s="20">
        <f t="shared" si="8"/>
        <v>19528.089999999997</v>
      </c>
      <c r="J94" s="39"/>
    </row>
    <row r="95" spans="1:10" ht="12.75" customHeight="1" x14ac:dyDescent="0.25">
      <c r="A95" s="24" t="s">
        <v>220</v>
      </c>
      <c r="B95" s="25" t="s">
        <v>4</v>
      </c>
      <c r="C95" s="26">
        <v>180025.76</v>
      </c>
      <c r="D95" s="26">
        <v>500000</v>
      </c>
      <c r="E95" s="26">
        <v>199553.85</v>
      </c>
      <c r="F95" s="27">
        <f t="shared" si="6"/>
        <v>110.84738650735318</v>
      </c>
      <c r="G95" s="27">
        <f t="shared" si="7"/>
        <v>39.910769999999999</v>
      </c>
      <c r="H95" s="28">
        <f t="shared" si="8"/>
        <v>19528.089999999997</v>
      </c>
      <c r="J95" s="39"/>
    </row>
    <row r="96" spans="1:10" ht="12.75" customHeight="1" x14ac:dyDescent="0.25">
      <c r="A96" s="16" t="s">
        <v>253</v>
      </c>
      <c r="B96" s="17" t="s">
        <v>38</v>
      </c>
      <c r="C96" s="18">
        <v>460649555.10000002</v>
      </c>
      <c r="D96" s="18">
        <v>332748173</v>
      </c>
      <c r="E96" s="18">
        <v>174365950.50999999</v>
      </c>
      <c r="F96" s="19">
        <f t="shared" si="6"/>
        <v>37.852191232909753</v>
      </c>
      <c r="G96" s="19">
        <f t="shared" si="7"/>
        <v>52.401775474211242</v>
      </c>
      <c r="H96" s="20">
        <f t="shared" si="8"/>
        <v>-286283604.59000003</v>
      </c>
      <c r="J96" s="39"/>
    </row>
    <row r="97" spans="1:10" ht="12.75" customHeight="1" x14ac:dyDescent="0.25">
      <c r="A97" s="16" t="s">
        <v>254</v>
      </c>
      <c r="B97" s="17" t="s">
        <v>39</v>
      </c>
      <c r="C97" s="18">
        <v>3231831.56</v>
      </c>
      <c r="D97" s="18">
        <v>11530700</v>
      </c>
      <c r="E97" s="18">
        <v>3741831.04</v>
      </c>
      <c r="F97" s="19">
        <f t="shared" si="6"/>
        <v>115.78050930352323</v>
      </c>
      <c r="G97" s="19">
        <f t="shared" si="7"/>
        <v>32.451031073568821</v>
      </c>
      <c r="H97" s="20">
        <f t="shared" si="8"/>
        <v>509999.48</v>
      </c>
      <c r="J97" s="39"/>
    </row>
    <row r="98" spans="1:10" ht="12.75" customHeight="1" x14ac:dyDescent="0.25">
      <c r="A98" s="22" t="s">
        <v>255</v>
      </c>
      <c r="B98" s="17" t="s">
        <v>40</v>
      </c>
      <c r="C98" s="18">
        <v>3231831.56</v>
      </c>
      <c r="D98" s="18">
        <v>11530700</v>
      </c>
      <c r="E98" s="18">
        <v>3741831.04</v>
      </c>
      <c r="F98" s="19">
        <f t="shared" si="6"/>
        <v>115.78050930352323</v>
      </c>
      <c r="G98" s="19">
        <f t="shared" si="7"/>
        <v>32.451031073568821</v>
      </c>
      <c r="H98" s="20">
        <f t="shared" si="8"/>
        <v>509999.48</v>
      </c>
      <c r="J98" s="39"/>
    </row>
    <row r="99" spans="1:10" ht="12.75" customHeight="1" x14ac:dyDescent="0.25">
      <c r="A99" s="24" t="s">
        <v>220</v>
      </c>
      <c r="B99" s="25" t="s">
        <v>4</v>
      </c>
      <c r="C99" s="26">
        <v>3216759.06</v>
      </c>
      <c r="D99" s="26">
        <v>10766900</v>
      </c>
      <c r="E99" s="26">
        <v>3575731.38</v>
      </c>
      <c r="F99" s="27">
        <f t="shared" si="6"/>
        <v>111.1594407073808</v>
      </c>
      <c r="G99" s="27">
        <f t="shared" si="7"/>
        <v>33.210407638224559</v>
      </c>
      <c r="H99" s="28">
        <f t="shared" si="8"/>
        <v>358972.31999999983</v>
      </c>
      <c r="J99" s="39"/>
    </row>
    <row r="100" spans="1:10" ht="12.75" customHeight="1" x14ac:dyDescent="0.25">
      <c r="A100" s="24" t="s">
        <v>221</v>
      </c>
      <c r="B100" s="25" t="s">
        <v>5</v>
      </c>
      <c r="C100" s="26">
        <v>15072.5</v>
      </c>
      <c r="D100" s="26">
        <v>763800</v>
      </c>
      <c r="E100" s="26">
        <v>166099.66</v>
      </c>
      <c r="F100" s="27">
        <f t="shared" si="6"/>
        <v>1102.0047105655997</v>
      </c>
      <c r="G100" s="27">
        <f t="shared" si="7"/>
        <v>21.746485991097149</v>
      </c>
      <c r="H100" s="28">
        <f t="shared" si="8"/>
        <v>151027.16</v>
      </c>
      <c r="J100" s="39"/>
    </row>
    <row r="101" spans="1:10" ht="12.75" customHeight="1" x14ac:dyDescent="0.25">
      <c r="A101" s="16" t="s">
        <v>256</v>
      </c>
      <c r="B101" s="17" t="s">
        <v>41</v>
      </c>
      <c r="C101" s="18">
        <v>2206530733.1300001</v>
      </c>
      <c r="D101" s="18">
        <v>5075302937</v>
      </c>
      <c r="E101" s="18">
        <v>2513037881.0300002</v>
      </c>
      <c r="F101" s="19">
        <f t="shared" si="6"/>
        <v>113.89090771761946</v>
      </c>
      <c r="G101" s="19">
        <f t="shared" si="7"/>
        <v>49.515032151271967</v>
      </c>
      <c r="H101" s="20">
        <f t="shared" si="8"/>
        <v>306507147.9000001</v>
      </c>
      <c r="J101" s="39"/>
    </row>
    <row r="102" spans="1:10" ht="12.75" customHeight="1" x14ac:dyDescent="0.25">
      <c r="A102" s="22" t="s">
        <v>257</v>
      </c>
      <c r="B102" s="17" t="s">
        <v>42</v>
      </c>
      <c r="C102" s="18">
        <v>2206530733.1300001</v>
      </c>
      <c r="D102" s="18">
        <v>5075302937</v>
      </c>
      <c r="E102" s="18">
        <v>2513037881.0300002</v>
      </c>
      <c r="F102" s="19">
        <f t="shared" si="6"/>
        <v>113.89090771761946</v>
      </c>
      <c r="G102" s="19">
        <f t="shared" si="7"/>
        <v>49.515032151271967</v>
      </c>
      <c r="H102" s="20">
        <f t="shared" si="8"/>
        <v>306507147.9000001</v>
      </c>
      <c r="J102" s="39"/>
    </row>
    <row r="103" spans="1:10" ht="12.75" customHeight="1" x14ac:dyDescent="0.25">
      <c r="A103" s="24" t="s">
        <v>220</v>
      </c>
      <c r="B103" s="25" t="s">
        <v>4</v>
      </c>
      <c r="C103" s="26">
        <v>2120366299.71</v>
      </c>
      <c r="D103" s="26">
        <v>4056852116</v>
      </c>
      <c r="E103" s="26">
        <v>2436326449.4200001</v>
      </c>
      <c r="F103" s="27">
        <f t="shared" si="6"/>
        <v>114.90120597338363</v>
      </c>
      <c r="G103" s="27">
        <f t="shared" si="7"/>
        <v>60.054603415570995</v>
      </c>
      <c r="H103" s="28">
        <f t="shared" si="8"/>
        <v>315960149.71000004</v>
      </c>
      <c r="J103" s="39"/>
    </row>
    <row r="104" spans="1:10" ht="12.75" customHeight="1" x14ac:dyDescent="0.25">
      <c r="A104" s="24" t="s">
        <v>221</v>
      </c>
      <c r="B104" s="25" t="s">
        <v>5</v>
      </c>
      <c r="C104" s="26">
        <v>86164433.420000002</v>
      </c>
      <c r="D104" s="26">
        <v>1018450821</v>
      </c>
      <c r="E104" s="26">
        <v>76711431.609999999</v>
      </c>
      <c r="F104" s="27">
        <f t="shared" si="6"/>
        <v>89.029113945515917</v>
      </c>
      <c r="G104" s="27">
        <f t="shared" si="7"/>
        <v>7.5321684688395969</v>
      </c>
      <c r="H104" s="28">
        <f t="shared" si="8"/>
        <v>-9453001.8100000024</v>
      </c>
      <c r="J104" s="39"/>
    </row>
    <row r="105" spans="1:10" ht="12.75" customHeight="1" x14ac:dyDescent="0.25">
      <c r="A105" s="16" t="s">
        <v>258</v>
      </c>
      <c r="B105" s="17" t="s">
        <v>43</v>
      </c>
      <c r="C105" s="18">
        <v>23883410.91</v>
      </c>
      <c r="D105" s="18">
        <v>83306781</v>
      </c>
      <c r="E105" s="18">
        <v>22021896.449999999</v>
      </c>
      <c r="F105" s="19">
        <f t="shared" si="6"/>
        <v>92.205826600669567</v>
      </c>
      <c r="G105" s="19">
        <f t="shared" si="7"/>
        <v>26.434698575137599</v>
      </c>
      <c r="H105" s="20">
        <f t="shared" si="8"/>
        <v>-1861514.4600000009</v>
      </c>
      <c r="J105" s="39"/>
    </row>
    <row r="106" spans="1:10" ht="12.75" customHeight="1" x14ac:dyDescent="0.25">
      <c r="A106" s="22" t="s">
        <v>259</v>
      </c>
      <c r="B106" s="17" t="s">
        <v>44</v>
      </c>
      <c r="C106" s="18">
        <v>20513275.239999998</v>
      </c>
      <c r="D106" s="18">
        <v>74343481</v>
      </c>
      <c r="E106" s="18">
        <v>17983330.91</v>
      </c>
      <c r="F106" s="19">
        <f t="shared" si="6"/>
        <v>87.666794793126371</v>
      </c>
      <c r="G106" s="19">
        <f t="shared" si="7"/>
        <v>24.189519602935999</v>
      </c>
      <c r="H106" s="20">
        <f t="shared" si="8"/>
        <v>-2529944.3299999982</v>
      </c>
      <c r="J106" s="39"/>
    </row>
    <row r="107" spans="1:10" ht="12.75" customHeight="1" x14ac:dyDescent="0.25">
      <c r="A107" s="24" t="s">
        <v>220</v>
      </c>
      <c r="B107" s="25" t="s">
        <v>4</v>
      </c>
      <c r="C107" s="26">
        <v>20440548.649999999</v>
      </c>
      <c r="D107" s="26">
        <v>73943481</v>
      </c>
      <c r="E107" s="26">
        <v>17972344.780000001</v>
      </c>
      <c r="F107" s="27">
        <f t="shared" si="6"/>
        <v>87.924962718649937</v>
      </c>
      <c r="G107" s="27">
        <f t="shared" si="7"/>
        <v>24.305516236110119</v>
      </c>
      <c r="H107" s="28">
        <f t="shared" si="8"/>
        <v>-2468203.8699999973</v>
      </c>
      <c r="J107" s="39"/>
    </row>
    <row r="108" spans="1:10" ht="12.75" customHeight="1" x14ac:dyDescent="0.25">
      <c r="A108" s="24" t="s">
        <v>221</v>
      </c>
      <c r="B108" s="25" t="s">
        <v>5</v>
      </c>
      <c r="C108" s="26">
        <v>72726.59</v>
      </c>
      <c r="D108" s="26">
        <v>400000</v>
      </c>
      <c r="E108" s="26">
        <v>10986.13</v>
      </c>
      <c r="F108" s="27">
        <f t="shared" si="6"/>
        <v>15.106070558237365</v>
      </c>
      <c r="G108" s="27">
        <f t="shared" si="7"/>
        <v>2.7465324999999998</v>
      </c>
      <c r="H108" s="28">
        <f t="shared" si="8"/>
        <v>-61740.46</v>
      </c>
      <c r="J108" s="39"/>
    </row>
    <row r="109" spans="1:10" ht="12.75" customHeight="1" x14ac:dyDescent="0.25">
      <c r="A109" s="22" t="s">
        <v>260</v>
      </c>
      <c r="B109" s="17" t="s">
        <v>45</v>
      </c>
      <c r="C109" s="18">
        <v>3370135.67</v>
      </c>
      <c r="D109" s="18">
        <v>8963300</v>
      </c>
      <c r="E109" s="18">
        <v>4038565.54</v>
      </c>
      <c r="F109" s="19">
        <f t="shared" si="6"/>
        <v>119.8339157663644</v>
      </c>
      <c r="G109" s="19">
        <f t="shared" si="7"/>
        <v>45.056681579329044</v>
      </c>
      <c r="H109" s="20">
        <f t="shared" si="8"/>
        <v>668429.87000000011</v>
      </c>
      <c r="J109" s="39"/>
    </row>
    <row r="110" spans="1:10" ht="12.75" customHeight="1" x14ac:dyDescent="0.25">
      <c r="A110" s="24" t="s">
        <v>220</v>
      </c>
      <c r="B110" s="25" t="s">
        <v>4</v>
      </c>
      <c r="C110" s="26">
        <v>3366135.65</v>
      </c>
      <c r="D110" s="26">
        <v>8743150</v>
      </c>
      <c r="E110" s="26">
        <v>4002383.02</v>
      </c>
      <c r="F110" s="27">
        <f t="shared" si="6"/>
        <v>118.90141801029318</v>
      </c>
      <c r="G110" s="27">
        <f t="shared" si="7"/>
        <v>45.777357359761645</v>
      </c>
      <c r="H110" s="28">
        <f t="shared" si="8"/>
        <v>636247.37000000011</v>
      </c>
      <c r="J110" s="39"/>
    </row>
    <row r="111" spans="1:10" ht="12.75" customHeight="1" x14ac:dyDescent="0.25">
      <c r="A111" s="24" t="s">
        <v>221</v>
      </c>
      <c r="B111" s="25" t="s">
        <v>5</v>
      </c>
      <c r="C111" s="26">
        <v>4000.02</v>
      </c>
      <c r="D111" s="26">
        <v>220150</v>
      </c>
      <c r="E111" s="26">
        <v>36182.519999999997</v>
      </c>
      <c r="F111" s="27">
        <f t="shared" si="6"/>
        <v>904.55847720761381</v>
      </c>
      <c r="G111" s="27">
        <f t="shared" si="7"/>
        <v>16.435394049511697</v>
      </c>
      <c r="H111" s="28">
        <f t="shared" si="8"/>
        <v>32182.499999999996</v>
      </c>
      <c r="J111" s="39"/>
    </row>
    <row r="112" spans="1:10" ht="12.75" customHeight="1" x14ac:dyDescent="0.25">
      <c r="A112" s="16" t="s">
        <v>261</v>
      </c>
      <c r="B112" s="17" t="s">
        <v>46</v>
      </c>
      <c r="C112" s="18">
        <v>77057862.829999998</v>
      </c>
      <c r="D112" s="18">
        <v>246826903</v>
      </c>
      <c r="E112" s="18">
        <v>98656821.599999994</v>
      </c>
      <c r="F112" s="19">
        <f t="shared" si="6"/>
        <v>128.02953258339153</v>
      </c>
      <c r="G112" s="19">
        <f t="shared" si="7"/>
        <v>39.970043946141473</v>
      </c>
      <c r="H112" s="20">
        <f t="shared" si="8"/>
        <v>21598958.769999996</v>
      </c>
      <c r="J112" s="39"/>
    </row>
    <row r="113" spans="1:10" ht="12.75" customHeight="1" x14ac:dyDescent="0.25">
      <c r="A113" s="22" t="s">
        <v>262</v>
      </c>
      <c r="B113" s="17" t="s">
        <v>47</v>
      </c>
      <c r="C113" s="18">
        <v>77057862.829999998</v>
      </c>
      <c r="D113" s="18">
        <v>246826903</v>
      </c>
      <c r="E113" s="18">
        <v>98656821.599999994</v>
      </c>
      <c r="F113" s="19">
        <f t="shared" si="6"/>
        <v>128.02953258339153</v>
      </c>
      <c r="G113" s="19">
        <f t="shared" si="7"/>
        <v>39.970043946141473</v>
      </c>
      <c r="H113" s="20">
        <f t="shared" si="8"/>
        <v>21598958.769999996</v>
      </c>
      <c r="J113" s="39"/>
    </row>
    <row r="114" spans="1:10" ht="12.75" customHeight="1" x14ac:dyDescent="0.25">
      <c r="A114" s="24" t="s">
        <v>220</v>
      </c>
      <c r="B114" s="25" t="s">
        <v>4</v>
      </c>
      <c r="C114" s="26">
        <v>59253735.369999997</v>
      </c>
      <c r="D114" s="26">
        <v>163446488</v>
      </c>
      <c r="E114" s="26">
        <v>72910899.370000005</v>
      </c>
      <c r="F114" s="27">
        <f t="shared" si="6"/>
        <v>123.0486127409861</v>
      </c>
      <c r="G114" s="27">
        <f t="shared" si="7"/>
        <v>44.608422158327443</v>
      </c>
      <c r="H114" s="28">
        <f t="shared" si="8"/>
        <v>13657164.000000007</v>
      </c>
      <c r="J114" s="39"/>
    </row>
    <row r="115" spans="1:10" ht="12.75" customHeight="1" x14ac:dyDescent="0.25">
      <c r="A115" s="24" t="s">
        <v>221</v>
      </c>
      <c r="B115" s="25" t="s">
        <v>5</v>
      </c>
      <c r="C115" s="26">
        <v>17804127.460000001</v>
      </c>
      <c r="D115" s="26">
        <v>83380415</v>
      </c>
      <c r="E115" s="26">
        <v>25745922.23</v>
      </c>
      <c r="F115" s="27">
        <f t="shared" si="6"/>
        <v>144.6064812097228</v>
      </c>
      <c r="G115" s="27">
        <f t="shared" si="7"/>
        <v>30.877661414853836</v>
      </c>
      <c r="H115" s="28">
        <f t="shared" si="8"/>
        <v>7941794.7699999996</v>
      </c>
      <c r="J115" s="39"/>
    </row>
    <row r="116" spans="1:10" ht="12.75" customHeight="1" x14ac:dyDescent="0.25">
      <c r="A116" s="16" t="s">
        <v>263</v>
      </c>
      <c r="B116" s="17" t="s">
        <v>48</v>
      </c>
      <c r="C116" s="18">
        <v>3780281.51</v>
      </c>
      <c r="D116" s="18">
        <v>22811725</v>
      </c>
      <c r="E116" s="18">
        <v>5669652.3700000001</v>
      </c>
      <c r="F116" s="19">
        <f t="shared" si="6"/>
        <v>149.9796339241413</v>
      </c>
      <c r="G116" s="19">
        <f t="shared" si="7"/>
        <v>24.854115021989788</v>
      </c>
      <c r="H116" s="20">
        <f t="shared" si="8"/>
        <v>1889370.8600000003</v>
      </c>
      <c r="J116" s="39"/>
    </row>
    <row r="117" spans="1:10" ht="12.75" customHeight="1" x14ac:dyDescent="0.25">
      <c r="A117" s="22" t="s">
        <v>264</v>
      </c>
      <c r="B117" s="17" t="s">
        <v>49</v>
      </c>
      <c r="C117" s="18">
        <v>3780281.51</v>
      </c>
      <c r="D117" s="18">
        <v>22811725</v>
      </c>
      <c r="E117" s="18">
        <v>5669652.3700000001</v>
      </c>
      <c r="F117" s="19">
        <f t="shared" si="6"/>
        <v>149.9796339241413</v>
      </c>
      <c r="G117" s="19">
        <f t="shared" si="7"/>
        <v>24.854115021989788</v>
      </c>
      <c r="H117" s="20">
        <f t="shared" si="8"/>
        <v>1889370.8600000003</v>
      </c>
      <c r="J117" s="39"/>
    </row>
    <row r="118" spans="1:10" ht="12.75" customHeight="1" x14ac:dyDescent="0.25">
      <c r="A118" s="24" t="s">
        <v>220</v>
      </c>
      <c r="B118" s="25" t="s">
        <v>4</v>
      </c>
      <c r="C118" s="26">
        <v>3735126.69</v>
      </c>
      <c r="D118" s="26">
        <v>22049725</v>
      </c>
      <c r="E118" s="26">
        <v>5613730.8700000001</v>
      </c>
      <c r="F118" s="27">
        <f t="shared" si="6"/>
        <v>150.29559465893246</v>
      </c>
      <c r="G118" s="27">
        <f t="shared" si="7"/>
        <v>25.459414437141508</v>
      </c>
      <c r="H118" s="28">
        <f t="shared" si="8"/>
        <v>1878604.1800000002</v>
      </c>
      <c r="J118" s="39"/>
    </row>
    <row r="119" spans="1:10" ht="12.75" customHeight="1" x14ac:dyDescent="0.25">
      <c r="A119" s="24" t="s">
        <v>221</v>
      </c>
      <c r="B119" s="25" t="s">
        <v>5</v>
      </c>
      <c r="C119" s="26">
        <v>45154.82</v>
      </c>
      <c r="D119" s="26">
        <v>762000</v>
      </c>
      <c r="E119" s="26">
        <v>55921.5</v>
      </c>
      <c r="F119" s="27">
        <f t="shared" si="6"/>
        <v>123.84392186703434</v>
      </c>
      <c r="G119" s="27">
        <f t="shared" si="7"/>
        <v>7.3387795275590557</v>
      </c>
      <c r="H119" s="28">
        <f t="shared" si="8"/>
        <v>10766.68</v>
      </c>
      <c r="J119" s="39"/>
    </row>
    <row r="120" spans="1:10" ht="12.75" customHeight="1" x14ac:dyDescent="0.25">
      <c r="A120" s="16" t="s">
        <v>265</v>
      </c>
      <c r="B120" s="17" t="s">
        <v>50</v>
      </c>
      <c r="C120" s="18">
        <v>170319985.41</v>
      </c>
      <c r="D120" s="18">
        <v>301017239</v>
      </c>
      <c r="E120" s="18">
        <v>204608354.62</v>
      </c>
      <c r="F120" s="19">
        <f t="shared" si="6"/>
        <v>120.13173564303679</v>
      </c>
      <c r="G120" s="19">
        <f t="shared" si="7"/>
        <v>67.972304609438012</v>
      </c>
      <c r="H120" s="20">
        <f t="shared" si="8"/>
        <v>34288369.210000008</v>
      </c>
      <c r="J120" s="39"/>
    </row>
    <row r="121" spans="1:10" ht="12.75" customHeight="1" x14ac:dyDescent="0.25">
      <c r="A121" s="22" t="s">
        <v>266</v>
      </c>
      <c r="B121" s="17" t="s">
        <v>51</v>
      </c>
      <c r="C121" s="18">
        <v>170319985.41</v>
      </c>
      <c r="D121" s="18">
        <v>301017239</v>
      </c>
      <c r="E121" s="18">
        <v>204608354.62</v>
      </c>
      <c r="F121" s="19">
        <f t="shared" si="6"/>
        <v>120.13173564303679</v>
      </c>
      <c r="G121" s="19">
        <f t="shared" si="7"/>
        <v>67.972304609438012</v>
      </c>
      <c r="H121" s="20">
        <f t="shared" si="8"/>
        <v>34288369.210000008</v>
      </c>
      <c r="J121" s="39"/>
    </row>
    <row r="122" spans="1:10" ht="12.75" customHeight="1" x14ac:dyDescent="0.25">
      <c r="A122" s="24" t="s">
        <v>220</v>
      </c>
      <c r="B122" s="25" t="s">
        <v>4</v>
      </c>
      <c r="C122" s="26">
        <v>170158883.47</v>
      </c>
      <c r="D122" s="26">
        <v>300562239</v>
      </c>
      <c r="E122" s="26">
        <v>204453148.47999999</v>
      </c>
      <c r="F122" s="27">
        <f t="shared" si="6"/>
        <v>120.15426071836342</v>
      </c>
      <c r="G122" s="27">
        <f t="shared" si="7"/>
        <v>68.023564490414913</v>
      </c>
      <c r="H122" s="28">
        <f t="shared" si="8"/>
        <v>34294265.00999999</v>
      </c>
      <c r="J122" s="39"/>
    </row>
    <row r="123" spans="1:10" ht="12.75" customHeight="1" x14ac:dyDescent="0.25">
      <c r="A123" s="24" t="s">
        <v>221</v>
      </c>
      <c r="B123" s="25" t="s">
        <v>5</v>
      </c>
      <c r="C123" s="26">
        <v>161101.94</v>
      </c>
      <c r="D123" s="26">
        <v>455000</v>
      </c>
      <c r="E123" s="26">
        <v>155206.14000000001</v>
      </c>
      <c r="F123" s="27">
        <f t="shared" ref="F123:F177" si="12">IF(C123=0,"x",E123/C123*100)</f>
        <v>96.340329607452276</v>
      </c>
      <c r="G123" s="27">
        <f t="shared" ref="G123:G177" si="13">IF(D123=0,"x",E123/D123*100)</f>
        <v>34.111239560439564</v>
      </c>
      <c r="H123" s="28">
        <f t="shared" si="8"/>
        <v>-5895.7999999999884</v>
      </c>
      <c r="J123" s="39"/>
    </row>
    <row r="124" spans="1:10" ht="12.75" customHeight="1" x14ac:dyDescent="0.25">
      <c r="A124" s="16" t="s">
        <v>267</v>
      </c>
      <c r="B124" s="17" t="s">
        <v>52</v>
      </c>
      <c r="C124" s="18">
        <v>3087231726.4899998</v>
      </c>
      <c r="D124" s="18">
        <v>5649658559</v>
      </c>
      <c r="E124" s="18">
        <v>3378539450.8699999</v>
      </c>
      <c r="F124" s="19">
        <f t="shared" si="12"/>
        <v>109.43588788235212</v>
      </c>
      <c r="G124" s="19">
        <f t="shared" si="13"/>
        <v>59.800772304866648</v>
      </c>
      <c r="H124" s="20">
        <f t="shared" ref="H124:H177" si="14">+E124-C124</f>
        <v>291307724.38000011</v>
      </c>
      <c r="J124" s="39"/>
    </row>
    <row r="125" spans="1:10" ht="12.75" customHeight="1" x14ac:dyDescent="0.25">
      <c r="A125" s="22" t="s">
        <v>268</v>
      </c>
      <c r="B125" s="17" t="s">
        <v>53</v>
      </c>
      <c r="C125" s="18">
        <v>2851356851.0500002</v>
      </c>
      <c r="D125" s="18">
        <v>5356588257</v>
      </c>
      <c r="E125" s="18">
        <v>3226644136.0900002</v>
      </c>
      <c r="F125" s="19">
        <f t="shared" si="12"/>
        <v>113.16170878091958</v>
      </c>
      <c r="G125" s="19">
        <f t="shared" si="13"/>
        <v>60.236926589857177</v>
      </c>
      <c r="H125" s="20">
        <f t="shared" si="14"/>
        <v>375287285.03999996</v>
      </c>
      <c r="J125" s="39"/>
    </row>
    <row r="126" spans="1:10" ht="12.75" customHeight="1" x14ac:dyDescent="0.25">
      <c r="A126" s="24" t="s">
        <v>220</v>
      </c>
      <c r="B126" s="25" t="s">
        <v>4</v>
      </c>
      <c r="C126" s="26">
        <v>2771012814.75</v>
      </c>
      <c r="D126" s="26">
        <v>4989935957</v>
      </c>
      <c r="E126" s="26">
        <v>3030137539.29</v>
      </c>
      <c r="F126" s="27">
        <f t="shared" si="12"/>
        <v>109.35126402738697</v>
      </c>
      <c r="G126" s="27">
        <f t="shared" si="13"/>
        <v>60.724978544849883</v>
      </c>
      <c r="H126" s="28">
        <f t="shared" si="14"/>
        <v>259124724.53999996</v>
      </c>
      <c r="J126" s="39"/>
    </row>
    <row r="127" spans="1:10" ht="12.75" customHeight="1" x14ac:dyDescent="0.25">
      <c r="A127" s="24" t="s">
        <v>221</v>
      </c>
      <c r="B127" s="25" t="s">
        <v>5</v>
      </c>
      <c r="C127" s="26">
        <v>80344036.299999997</v>
      </c>
      <c r="D127" s="26">
        <v>366652300</v>
      </c>
      <c r="E127" s="26">
        <v>196506596.80000001</v>
      </c>
      <c r="F127" s="27">
        <f t="shared" si="12"/>
        <v>244.5814348513133</v>
      </c>
      <c r="G127" s="27">
        <f t="shared" si="13"/>
        <v>53.594808160210647</v>
      </c>
      <c r="H127" s="28">
        <f t="shared" si="14"/>
        <v>116162560.50000001</v>
      </c>
      <c r="J127" s="39"/>
    </row>
    <row r="128" spans="1:10" ht="12.75" customHeight="1" x14ac:dyDescent="0.25">
      <c r="A128" s="22" t="s">
        <v>269</v>
      </c>
      <c r="B128" s="17" t="s">
        <v>54</v>
      </c>
      <c r="C128" s="18">
        <v>21143796.940000001</v>
      </c>
      <c r="D128" s="18">
        <v>0</v>
      </c>
      <c r="E128" s="18"/>
      <c r="F128" s="19">
        <f t="shared" si="12"/>
        <v>0</v>
      </c>
      <c r="G128" s="19" t="str">
        <f t="shared" si="13"/>
        <v>x</v>
      </c>
      <c r="H128" s="20">
        <f t="shared" si="14"/>
        <v>-21143796.940000001</v>
      </c>
      <c r="J128" s="39"/>
    </row>
    <row r="129" spans="1:10" ht="12.75" customHeight="1" x14ac:dyDescent="0.25">
      <c r="A129" s="24" t="s">
        <v>220</v>
      </c>
      <c r="B129" s="25" t="s">
        <v>4</v>
      </c>
      <c r="C129" s="26">
        <v>20898921.57</v>
      </c>
      <c r="D129" s="26">
        <v>0</v>
      </c>
      <c r="E129" s="26"/>
      <c r="F129" s="27">
        <f t="shared" si="12"/>
        <v>0</v>
      </c>
      <c r="G129" s="27" t="str">
        <f t="shared" si="13"/>
        <v>x</v>
      </c>
      <c r="H129" s="28">
        <f t="shared" si="14"/>
        <v>-20898921.57</v>
      </c>
      <c r="J129" s="39"/>
    </row>
    <row r="130" spans="1:10" ht="12.75" customHeight="1" x14ac:dyDescent="0.25">
      <c r="A130" s="24" t="s">
        <v>221</v>
      </c>
      <c r="B130" s="25" t="s">
        <v>5</v>
      </c>
      <c r="C130" s="26">
        <v>244875.37</v>
      </c>
      <c r="D130" s="26">
        <v>0</v>
      </c>
      <c r="E130" s="26"/>
      <c r="F130" s="27">
        <f t="shared" si="12"/>
        <v>0</v>
      </c>
      <c r="G130" s="27" t="str">
        <f t="shared" si="13"/>
        <v>x</v>
      </c>
      <c r="H130" s="28">
        <f t="shared" si="14"/>
        <v>-244875.37</v>
      </c>
      <c r="J130" s="39"/>
    </row>
    <row r="131" spans="1:10" ht="12.75" customHeight="1" x14ac:dyDescent="0.25">
      <c r="A131" s="22" t="s">
        <v>270</v>
      </c>
      <c r="B131" s="17" t="s">
        <v>55</v>
      </c>
      <c r="C131" s="18">
        <v>7297298.0700000003</v>
      </c>
      <c r="D131" s="18">
        <v>0</v>
      </c>
      <c r="E131" s="18"/>
      <c r="F131" s="19">
        <f t="shared" si="12"/>
        <v>0</v>
      </c>
      <c r="G131" s="19" t="str">
        <f t="shared" si="13"/>
        <v>x</v>
      </c>
      <c r="H131" s="20">
        <f t="shared" si="14"/>
        <v>-7297298.0700000003</v>
      </c>
      <c r="J131" s="39"/>
    </row>
    <row r="132" spans="1:10" ht="12.75" customHeight="1" x14ac:dyDescent="0.25">
      <c r="A132" s="24" t="s">
        <v>220</v>
      </c>
      <c r="B132" s="25" t="s">
        <v>4</v>
      </c>
      <c r="C132" s="26">
        <v>7282372.0700000003</v>
      </c>
      <c r="D132" s="26">
        <v>0</v>
      </c>
      <c r="E132" s="26"/>
      <c r="F132" s="27">
        <f t="shared" si="12"/>
        <v>0</v>
      </c>
      <c r="G132" s="27" t="str">
        <f t="shared" si="13"/>
        <v>x</v>
      </c>
      <c r="H132" s="28">
        <f t="shared" si="14"/>
        <v>-7282372.0700000003</v>
      </c>
      <c r="J132" s="39"/>
    </row>
    <row r="133" spans="1:10" ht="12.75" customHeight="1" x14ac:dyDescent="0.25">
      <c r="A133" s="24" t="s">
        <v>221</v>
      </c>
      <c r="B133" s="25" t="s">
        <v>5</v>
      </c>
      <c r="C133" s="26">
        <v>14926</v>
      </c>
      <c r="D133" s="26">
        <v>0</v>
      </c>
      <c r="E133" s="26"/>
      <c r="F133" s="27">
        <f t="shared" ref="F133" si="15">IF(C133=0,"x",E133/C133*100)</f>
        <v>0</v>
      </c>
      <c r="G133" s="27" t="str">
        <f t="shared" ref="G133" si="16">IF(D133=0,"x",E133/D133*100)</f>
        <v>x</v>
      </c>
      <c r="H133" s="28">
        <f t="shared" ref="H133" si="17">+E133-C133</f>
        <v>-14926</v>
      </c>
      <c r="J133" s="39"/>
    </row>
    <row r="134" spans="1:10" ht="12.75" customHeight="1" x14ac:dyDescent="0.25">
      <c r="A134" s="22" t="s">
        <v>271</v>
      </c>
      <c r="B134" s="17" t="s">
        <v>56</v>
      </c>
      <c r="C134" s="18">
        <v>141183548.58000001</v>
      </c>
      <c r="D134" s="18">
        <v>293070302</v>
      </c>
      <c r="E134" s="18">
        <v>151895314.78</v>
      </c>
      <c r="F134" s="19">
        <f t="shared" si="12"/>
        <v>107.58712067215841</v>
      </c>
      <c r="G134" s="19">
        <f t="shared" si="13"/>
        <v>51.828968593344541</v>
      </c>
      <c r="H134" s="20">
        <f t="shared" si="14"/>
        <v>10711766.199999988</v>
      </c>
      <c r="J134" s="39"/>
    </row>
    <row r="135" spans="1:10" ht="12.75" customHeight="1" x14ac:dyDescent="0.25">
      <c r="A135" s="24" t="s">
        <v>220</v>
      </c>
      <c r="B135" s="25" t="s">
        <v>4</v>
      </c>
      <c r="C135" s="26">
        <v>139605775.72999999</v>
      </c>
      <c r="D135" s="26">
        <v>286727302</v>
      </c>
      <c r="E135" s="26">
        <v>151538200.40000001</v>
      </c>
      <c r="F135" s="27">
        <f t="shared" si="12"/>
        <v>108.54722851372391</v>
      </c>
      <c r="G135" s="27">
        <f t="shared" si="13"/>
        <v>52.850983963850084</v>
      </c>
      <c r="H135" s="28">
        <f t="shared" si="14"/>
        <v>11932424.670000017</v>
      </c>
      <c r="J135" s="39"/>
    </row>
    <row r="136" spans="1:10" ht="12.75" customHeight="1" x14ac:dyDescent="0.25">
      <c r="A136" s="24" t="s">
        <v>221</v>
      </c>
      <c r="B136" s="25" t="s">
        <v>5</v>
      </c>
      <c r="C136" s="26">
        <v>1577772.85</v>
      </c>
      <c r="D136" s="26">
        <v>6343000</v>
      </c>
      <c r="E136" s="26">
        <v>357114.38</v>
      </c>
      <c r="F136" s="27">
        <f t="shared" si="12"/>
        <v>22.634080691653427</v>
      </c>
      <c r="G136" s="27">
        <f t="shared" si="13"/>
        <v>5.6300548636291978</v>
      </c>
      <c r="H136" s="28">
        <f t="shared" si="14"/>
        <v>-1220658.4700000002</v>
      </c>
      <c r="J136" s="39"/>
    </row>
    <row r="137" spans="1:10" ht="12.75" customHeight="1" x14ac:dyDescent="0.25">
      <c r="A137" s="22" t="s">
        <v>272</v>
      </c>
      <c r="B137" s="17" t="s">
        <v>57</v>
      </c>
      <c r="C137" s="18">
        <v>66250231.850000001</v>
      </c>
      <c r="D137" s="18">
        <v>0</v>
      </c>
      <c r="E137" s="18"/>
      <c r="F137" s="19">
        <f t="shared" si="12"/>
        <v>0</v>
      </c>
      <c r="G137" s="19" t="str">
        <f t="shared" si="13"/>
        <v>x</v>
      </c>
      <c r="H137" s="20">
        <f t="shared" si="14"/>
        <v>-66250231.850000001</v>
      </c>
      <c r="J137" s="39"/>
    </row>
    <row r="138" spans="1:10" ht="12.75" customHeight="1" x14ac:dyDescent="0.25">
      <c r="A138" s="24" t="s">
        <v>220</v>
      </c>
      <c r="B138" s="25" t="s">
        <v>4</v>
      </c>
      <c r="C138" s="26">
        <v>63103154.630000003</v>
      </c>
      <c r="D138" s="26">
        <v>0</v>
      </c>
      <c r="E138" s="26"/>
      <c r="F138" s="27">
        <f t="shared" si="12"/>
        <v>0</v>
      </c>
      <c r="G138" s="27" t="str">
        <f t="shared" si="13"/>
        <v>x</v>
      </c>
      <c r="H138" s="28">
        <f t="shared" si="14"/>
        <v>-63103154.630000003</v>
      </c>
      <c r="J138" s="39"/>
    </row>
    <row r="139" spans="1:10" ht="12.75" customHeight="1" x14ac:dyDescent="0.25">
      <c r="A139" s="24" t="s">
        <v>221</v>
      </c>
      <c r="B139" s="25" t="s">
        <v>5</v>
      </c>
      <c r="C139" s="26">
        <v>3147077.22</v>
      </c>
      <c r="D139" s="26">
        <v>0</v>
      </c>
      <c r="E139" s="26"/>
      <c r="F139" s="27">
        <f t="shared" ref="F139" si="18">IF(C139=0,"x",E139/C139*100)</f>
        <v>0</v>
      </c>
      <c r="G139" s="27" t="str">
        <f t="shared" ref="G139" si="19">IF(D139=0,"x",E139/D139*100)</f>
        <v>x</v>
      </c>
      <c r="H139" s="28">
        <f t="shared" ref="H139" si="20">+E139-C139</f>
        <v>-3147077.22</v>
      </c>
      <c r="J139" s="39"/>
    </row>
    <row r="140" spans="1:10" ht="12.75" customHeight="1" x14ac:dyDescent="0.25">
      <c r="A140" s="16" t="s">
        <v>273</v>
      </c>
      <c r="B140" s="17" t="s">
        <v>58</v>
      </c>
      <c r="C140" s="18">
        <v>532242241.22000003</v>
      </c>
      <c r="D140" s="18">
        <v>1315277709</v>
      </c>
      <c r="E140" s="18">
        <v>576762255.88999999</v>
      </c>
      <c r="F140" s="19">
        <f t="shared" si="12"/>
        <v>108.3646150609827</v>
      </c>
      <c r="G140" s="19">
        <f t="shared" si="13"/>
        <v>43.850986901352556</v>
      </c>
      <c r="H140" s="20">
        <f t="shared" si="14"/>
        <v>44520014.669999957</v>
      </c>
      <c r="J140" s="39"/>
    </row>
    <row r="141" spans="1:10" ht="12.75" customHeight="1" x14ac:dyDescent="0.25">
      <c r="A141" s="22" t="s">
        <v>274</v>
      </c>
      <c r="B141" s="17" t="s">
        <v>59</v>
      </c>
      <c r="C141" s="18">
        <v>515365230.38</v>
      </c>
      <c r="D141" s="18">
        <v>1269388209</v>
      </c>
      <c r="E141" s="18">
        <v>555631194.76999998</v>
      </c>
      <c r="F141" s="19">
        <f t="shared" si="12"/>
        <v>107.81309293223183</v>
      </c>
      <c r="G141" s="19">
        <f t="shared" si="13"/>
        <v>43.77157364709695</v>
      </c>
      <c r="H141" s="20">
        <f t="shared" si="14"/>
        <v>40265964.389999986</v>
      </c>
      <c r="J141" s="39"/>
    </row>
    <row r="142" spans="1:10" ht="12.75" customHeight="1" x14ac:dyDescent="0.25">
      <c r="A142" s="24" t="s">
        <v>220</v>
      </c>
      <c r="B142" s="25" t="s">
        <v>4</v>
      </c>
      <c r="C142" s="26">
        <v>511615066.95999998</v>
      </c>
      <c r="D142" s="26">
        <v>1087906047</v>
      </c>
      <c r="E142" s="26">
        <v>536614120.31</v>
      </c>
      <c r="F142" s="27">
        <f t="shared" si="12"/>
        <v>104.8863012378708</v>
      </c>
      <c r="G142" s="27">
        <f t="shared" si="13"/>
        <v>49.325410203368421</v>
      </c>
      <c r="H142" s="28">
        <f t="shared" si="14"/>
        <v>24999053.350000024</v>
      </c>
      <c r="J142" s="39"/>
    </row>
    <row r="143" spans="1:10" ht="12.75" customHeight="1" x14ac:dyDescent="0.25">
      <c r="A143" s="24" t="s">
        <v>221</v>
      </c>
      <c r="B143" s="25" t="s">
        <v>5</v>
      </c>
      <c r="C143" s="26">
        <v>3750163.42</v>
      </c>
      <c r="D143" s="26">
        <v>181482162</v>
      </c>
      <c r="E143" s="26">
        <v>19017074.460000001</v>
      </c>
      <c r="F143" s="27">
        <f t="shared" si="12"/>
        <v>507.09988686306372</v>
      </c>
      <c r="G143" s="27">
        <f t="shared" si="13"/>
        <v>10.478756837820789</v>
      </c>
      <c r="H143" s="28">
        <f t="shared" si="14"/>
        <v>15266911.040000001</v>
      </c>
      <c r="J143" s="39"/>
    </row>
    <row r="144" spans="1:10" ht="12.75" customHeight="1" x14ac:dyDescent="0.25">
      <c r="A144" s="22" t="s">
        <v>275</v>
      </c>
      <c r="B144" s="17" t="s">
        <v>60</v>
      </c>
      <c r="C144" s="18">
        <v>12944314.539999999</v>
      </c>
      <c r="D144" s="18">
        <v>36084000</v>
      </c>
      <c r="E144" s="18">
        <v>16534009.07</v>
      </c>
      <c r="F144" s="19">
        <f t="shared" si="12"/>
        <v>127.73182402905361</v>
      </c>
      <c r="G144" s="19">
        <f t="shared" si="13"/>
        <v>45.820887567897131</v>
      </c>
      <c r="H144" s="20">
        <f t="shared" si="14"/>
        <v>3589694.5300000012</v>
      </c>
      <c r="J144" s="39"/>
    </row>
    <row r="145" spans="1:10" ht="12.75" customHeight="1" x14ac:dyDescent="0.25">
      <c r="A145" s="24" t="s">
        <v>220</v>
      </c>
      <c r="B145" s="25" t="s">
        <v>4</v>
      </c>
      <c r="C145" s="26">
        <v>12657259.630000001</v>
      </c>
      <c r="D145" s="26">
        <v>30729000</v>
      </c>
      <c r="E145" s="26">
        <v>16321228.470000001</v>
      </c>
      <c r="F145" s="27">
        <f t="shared" si="12"/>
        <v>128.94756801318769</v>
      </c>
      <c r="G145" s="27">
        <f t="shared" si="13"/>
        <v>53.113438348140193</v>
      </c>
      <c r="H145" s="28">
        <f t="shared" si="14"/>
        <v>3663968.84</v>
      </c>
      <c r="J145" s="39"/>
    </row>
    <row r="146" spans="1:10" ht="12.75" customHeight="1" x14ac:dyDescent="0.25">
      <c r="A146" s="24" t="s">
        <v>221</v>
      </c>
      <c r="B146" s="25" t="s">
        <v>5</v>
      </c>
      <c r="C146" s="26">
        <v>287054.90999999997</v>
      </c>
      <c r="D146" s="26">
        <v>5355000</v>
      </c>
      <c r="E146" s="26">
        <v>212780.6</v>
      </c>
      <c r="F146" s="27">
        <f t="shared" si="12"/>
        <v>74.125399910421336</v>
      </c>
      <c r="G146" s="27">
        <f t="shared" si="13"/>
        <v>3.9734939309056956</v>
      </c>
      <c r="H146" s="28">
        <f t="shared" si="14"/>
        <v>-74274.309999999969</v>
      </c>
      <c r="J146" s="39"/>
    </row>
    <row r="147" spans="1:10" ht="12.75" customHeight="1" x14ac:dyDescent="0.25">
      <c r="A147" s="22" t="s">
        <v>276</v>
      </c>
      <c r="B147" s="17" t="s">
        <v>61</v>
      </c>
      <c r="C147" s="18">
        <v>3932696.3</v>
      </c>
      <c r="D147" s="18">
        <v>9805500</v>
      </c>
      <c r="E147" s="18">
        <v>4597052.05</v>
      </c>
      <c r="F147" s="19">
        <f t="shared" si="12"/>
        <v>116.89313639601411</v>
      </c>
      <c r="G147" s="19">
        <f t="shared" si="13"/>
        <v>46.882382846361736</v>
      </c>
      <c r="H147" s="20">
        <f t="shared" si="14"/>
        <v>664355.75</v>
      </c>
      <c r="J147" s="39"/>
    </row>
    <row r="148" spans="1:10" ht="12.75" customHeight="1" x14ac:dyDescent="0.25">
      <c r="A148" s="24" t="s">
        <v>220</v>
      </c>
      <c r="B148" s="25" t="s">
        <v>4</v>
      </c>
      <c r="C148" s="26">
        <v>3704706.64</v>
      </c>
      <c r="D148" s="26">
        <v>9043000</v>
      </c>
      <c r="E148" s="26">
        <v>4364945.3</v>
      </c>
      <c r="F148" s="27">
        <f t="shared" si="12"/>
        <v>117.82161785420071</v>
      </c>
      <c r="G148" s="27">
        <f t="shared" si="13"/>
        <v>48.268774742895054</v>
      </c>
      <c r="H148" s="28">
        <f t="shared" si="14"/>
        <v>660238.65999999968</v>
      </c>
      <c r="J148" s="39"/>
    </row>
    <row r="149" spans="1:10" ht="12.75" customHeight="1" x14ac:dyDescent="0.25">
      <c r="A149" s="24" t="s">
        <v>221</v>
      </c>
      <c r="B149" s="25" t="s">
        <v>5</v>
      </c>
      <c r="C149" s="26">
        <v>227989.66</v>
      </c>
      <c r="D149" s="26">
        <v>762500</v>
      </c>
      <c r="E149" s="26">
        <v>232106.75</v>
      </c>
      <c r="F149" s="27">
        <f t="shared" si="12"/>
        <v>101.80582312373289</v>
      </c>
      <c r="G149" s="27">
        <f t="shared" si="13"/>
        <v>30.440229508196719</v>
      </c>
      <c r="H149" s="28">
        <f t="shared" si="14"/>
        <v>4117.0899999999965</v>
      </c>
      <c r="J149" s="39"/>
    </row>
    <row r="150" spans="1:10" ht="12.75" customHeight="1" x14ac:dyDescent="0.25">
      <c r="A150" s="16" t="s">
        <v>277</v>
      </c>
      <c r="B150" s="17" t="s">
        <v>62</v>
      </c>
      <c r="C150" s="18">
        <v>384067193.63999999</v>
      </c>
      <c r="D150" s="18">
        <v>890635318</v>
      </c>
      <c r="E150" s="18">
        <v>402255021.20999998</v>
      </c>
      <c r="F150" s="19">
        <f t="shared" si="12"/>
        <v>104.73558478078398</v>
      </c>
      <c r="G150" s="19">
        <f t="shared" si="13"/>
        <v>45.164952824159165</v>
      </c>
      <c r="H150" s="20">
        <f t="shared" si="14"/>
        <v>18187827.569999993</v>
      </c>
      <c r="J150" s="39"/>
    </row>
    <row r="151" spans="1:10" ht="12.75" customHeight="1" x14ac:dyDescent="0.25">
      <c r="A151" s="22" t="s">
        <v>278</v>
      </c>
      <c r="B151" s="17" t="s">
        <v>63</v>
      </c>
      <c r="C151" s="18">
        <v>384067193.63999999</v>
      </c>
      <c r="D151" s="18">
        <v>890635318</v>
      </c>
      <c r="E151" s="18">
        <v>402255021.20999998</v>
      </c>
      <c r="F151" s="19">
        <f t="shared" si="12"/>
        <v>104.73558478078398</v>
      </c>
      <c r="G151" s="19">
        <f t="shared" si="13"/>
        <v>45.164952824159165</v>
      </c>
      <c r="H151" s="20">
        <f t="shared" si="14"/>
        <v>18187827.569999993</v>
      </c>
      <c r="J151" s="39"/>
    </row>
    <row r="152" spans="1:10" ht="12.75" customHeight="1" x14ac:dyDescent="0.25">
      <c r="A152" s="24" t="s">
        <v>220</v>
      </c>
      <c r="B152" s="25" t="s">
        <v>4</v>
      </c>
      <c r="C152" s="26">
        <v>381974378.86000001</v>
      </c>
      <c r="D152" s="26">
        <v>793879305</v>
      </c>
      <c r="E152" s="26">
        <v>397743908.49000001</v>
      </c>
      <c r="F152" s="27">
        <f t="shared" si="12"/>
        <v>104.12842601565688</v>
      </c>
      <c r="G152" s="27">
        <f t="shared" si="13"/>
        <v>50.101307085968195</v>
      </c>
      <c r="H152" s="28">
        <f t="shared" si="14"/>
        <v>15769529.629999995</v>
      </c>
      <c r="J152" s="39"/>
    </row>
    <row r="153" spans="1:10" ht="12.75" customHeight="1" x14ac:dyDescent="0.25">
      <c r="A153" s="24" t="s">
        <v>221</v>
      </c>
      <c r="B153" s="25" t="s">
        <v>5</v>
      </c>
      <c r="C153" s="26">
        <v>2092814.78</v>
      </c>
      <c r="D153" s="26">
        <v>96756013</v>
      </c>
      <c r="E153" s="26">
        <v>4511112.72</v>
      </c>
      <c r="F153" s="27">
        <f t="shared" si="12"/>
        <v>215.55241118853337</v>
      </c>
      <c r="G153" s="27">
        <f t="shared" si="13"/>
        <v>4.6623590411895126</v>
      </c>
      <c r="H153" s="28">
        <f t="shared" si="14"/>
        <v>2418297.9399999995</v>
      </c>
      <c r="J153" s="39"/>
    </row>
    <row r="154" spans="1:10" ht="12.75" customHeight="1" x14ac:dyDescent="0.25">
      <c r="A154" s="16" t="s">
        <v>279</v>
      </c>
      <c r="B154" s="17" t="s">
        <v>64</v>
      </c>
      <c r="C154" s="18">
        <v>804578139.52999997</v>
      </c>
      <c r="D154" s="18">
        <v>1975584921</v>
      </c>
      <c r="E154" s="18">
        <v>696856282.38999999</v>
      </c>
      <c r="F154" s="19">
        <f t="shared" si="12"/>
        <v>86.611386533205277</v>
      </c>
      <c r="G154" s="19">
        <f t="shared" si="13"/>
        <v>35.27341573538969</v>
      </c>
      <c r="H154" s="20">
        <f t="shared" si="14"/>
        <v>-107721857.13999999</v>
      </c>
      <c r="J154" s="39"/>
    </row>
    <row r="155" spans="1:10" ht="12.75" customHeight="1" x14ac:dyDescent="0.25">
      <c r="A155" s="22" t="s">
        <v>280</v>
      </c>
      <c r="B155" s="17" t="s">
        <v>65</v>
      </c>
      <c r="C155" s="18">
        <v>685003754.62</v>
      </c>
      <c r="D155" s="18">
        <v>1731786157</v>
      </c>
      <c r="E155" s="18">
        <v>569829122.63</v>
      </c>
      <c r="F155" s="19">
        <f t="shared" si="12"/>
        <v>83.186277270276847</v>
      </c>
      <c r="G155" s="19">
        <f t="shared" si="13"/>
        <v>32.904127355834959</v>
      </c>
      <c r="H155" s="20">
        <f t="shared" si="14"/>
        <v>-115174631.99000001</v>
      </c>
      <c r="J155" s="39"/>
    </row>
    <row r="156" spans="1:10" ht="12.75" customHeight="1" x14ac:dyDescent="0.25">
      <c r="A156" s="24" t="s">
        <v>220</v>
      </c>
      <c r="B156" s="25" t="s">
        <v>4</v>
      </c>
      <c r="C156" s="26">
        <v>682719788.82000005</v>
      </c>
      <c r="D156" s="26">
        <v>1612154157</v>
      </c>
      <c r="E156" s="26">
        <v>569003279.48000002</v>
      </c>
      <c r="F156" s="27">
        <f t="shared" si="12"/>
        <v>83.343604330475685</v>
      </c>
      <c r="G156" s="27">
        <f t="shared" si="13"/>
        <v>35.294594937424463</v>
      </c>
      <c r="H156" s="28">
        <f t="shared" si="14"/>
        <v>-113716509.34000003</v>
      </c>
      <c r="J156" s="39"/>
    </row>
    <row r="157" spans="1:10" ht="12.75" customHeight="1" x14ac:dyDescent="0.25">
      <c r="A157" s="24" t="s">
        <v>221</v>
      </c>
      <c r="B157" s="25" t="s">
        <v>5</v>
      </c>
      <c r="C157" s="26">
        <v>2283965.7999999998</v>
      </c>
      <c r="D157" s="26">
        <v>119632000</v>
      </c>
      <c r="E157" s="26">
        <v>825843.15</v>
      </c>
      <c r="F157" s="27">
        <f t="shared" si="12"/>
        <v>36.158297554192806</v>
      </c>
      <c r="G157" s="27">
        <f t="shared" si="13"/>
        <v>0.69031960512237533</v>
      </c>
      <c r="H157" s="28">
        <f t="shared" si="14"/>
        <v>-1458122.65</v>
      </c>
      <c r="J157" s="39"/>
    </row>
    <row r="158" spans="1:10" ht="12.75" customHeight="1" x14ac:dyDescent="0.25">
      <c r="A158" s="22" t="s">
        <v>281</v>
      </c>
      <c r="B158" s="17" t="s">
        <v>66</v>
      </c>
      <c r="C158" s="18">
        <v>58627223.32</v>
      </c>
      <c r="D158" s="18">
        <v>60650000</v>
      </c>
      <c r="E158" s="18">
        <v>57639393.079999998</v>
      </c>
      <c r="F158" s="19">
        <f t="shared" si="12"/>
        <v>98.315065622998702</v>
      </c>
      <c r="G158" s="19">
        <f t="shared" si="13"/>
        <v>95.036097411376758</v>
      </c>
      <c r="H158" s="20">
        <f t="shared" si="14"/>
        <v>-987830.24000000209</v>
      </c>
      <c r="J158" s="39"/>
    </row>
    <row r="159" spans="1:10" ht="12.75" customHeight="1" x14ac:dyDescent="0.25">
      <c r="A159" s="24" t="s">
        <v>220</v>
      </c>
      <c r="B159" s="25" t="s">
        <v>4</v>
      </c>
      <c r="C159" s="26">
        <v>9079018.9299999997</v>
      </c>
      <c r="D159" s="26">
        <v>19135000</v>
      </c>
      <c r="E159" s="26">
        <v>10875679.560000001</v>
      </c>
      <c r="F159" s="27">
        <f t="shared" si="12"/>
        <v>119.78914950891067</v>
      </c>
      <c r="G159" s="27">
        <f t="shared" si="13"/>
        <v>56.83657987980142</v>
      </c>
      <c r="H159" s="28">
        <f t="shared" si="14"/>
        <v>1796660.6300000008</v>
      </c>
      <c r="J159" s="39"/>
    </row>
    <row r="160" spans="1:10" ht="12.75" customHeight="1" x14ac:dyDescent="0.25">
      <c r="A160" s="24" t="s">
        <v>221</v>
      </c>
      <c r="B160" s="25" t="s">
        <v>5</v>
      </c>
      <c r="C160" s="26">
        <v>49548204.390000001</v>
      </c>
      <c r="D160" s="26">
        <v>41515000</v>
      </c>
      <c r="E160" s="26">
        <v>46763713.520000003</v>
      </c>
      <c r="F160" s="27">
        <f t="shared" si="12"/>
        <v>94.380238589308036</v>
      </c>
      <c r="G160" s="27">
        <f t="shared" si="13"/>
        <v>112.64293272311214</v>
      </c>
      <c r="H160" s="28">
        <f t="shared" si="14"/>
        <v>-2784490.8699999973</v>
      </c>
      <c r="J160" s="39"/>
    </row>
    <row r="161" spans="1:10" ht="12.75" customHeight="1" x14ac:dyDescent="0.25">
      <c r="A161" s="22" t="s">
        <v>282</v>
      </c>
      <c r="B161" s="17" t="s">
        <v>67</v>
      </c>
      <c r="C161" s="18">
        <v>8583529.5700000003</v>
      </c>
      <c r="D161" s="18">
        <v>17921283</v>
      </c>
      <c r="E161" s="18">
        <v>8788974</v>
      </c>
      <c r="F161" s="19">
        <f t="shared" si="12"/>
        <v>102.39347261897997</v>
      </c>
      <c r="G161" s="19">
        <f t="shared" si="13"/>
        <v>49.042102621782156</v>
      </c>
      <c r="H161" s="20">
        <f t="shared" si="14"/>
        <v>205444.4299999997</v>
      </c>
      <c r="J161" s="39"/>
    </row>
    <row r="162" spans="1:10" ht="12.75" customHeight="1" x14ac:dyDescent="0.25">
      <c r="A162" s="24" t="s">
        <v>220</v>
      </c>
      <c r="B162" s="25" t="s">
        <v>4</v>
      </c>
      <c r="C162" s="26">
        <v>8282513.04</v>
      </c>
      <c r="D162" s="26">
        <v>17123582</v>
      </c>
      <c r="E162" s="26">
        <v>8737945.9299999997</v>
      </c>
      <c r="F162" s="27">
        <f t="shared" si="12"/>
        <v>105.49872831833176</v>
      </c>
      <c r="G162" s="27">
        <f t="shared" si="13"/>
        <v>51.028727108615477</v>
      </c>
      <c r="H162" s="28">
        <f t="shared" si="14"/>
        <v>455432.88999999966</v>
      </c>
      <c r="J162" s="39"/>
    </row>
    <row r="163" spans="1:10" ht="12.75" customHeight="1" x14ac:dyDescent="0.25">
      <c r="A163" s="24" t="s">
        <v>221</v>
      </c>
      <c r="B163" s="25" t="s">
        <v>5</v>
      </c>
      <c r="C163" s="26">
        <v>301016.53000000003</v>
      </c>
      <c r="D163" s="26">
        <v>797701</v>
      </c>
      <c r="E163" s="26">
        <v>51028.07</v>
      </c>
      <c r="F163" s="27">
        <f t="shared" si="12"/>
        <v>16.951916228653623</v>
      </c>
      <c r="G163" s="27">
        <f t="shared" si="13"/>
        <v>6.3968918178615803</v>
      </c>
      <c r="H163" s="28">
        <f t="shared" si="14"/>
        <v>-249988.46000000002</v>
      </c>
      <c r="J163" s="39"/>
    </row>
    <row r="164" spans="1:10" ht="12.75" customHeight="1" x14ac:dyDescent="0.25">
      <c r="A164" s="22" t="s">
        <v>283</v>
      </c>
      <c r="B164" s="17" t="s">
        <v>68</v>
      </c>
      <c r="C164" s="18">
        <v>4598277.7300000004</v>
      </c>
      <c r="D164" s="18">
        <v>10854326</v>
      </c>
      <c r="E164" s="18">
        <v>4314813.8899999997</v>
      </c>
      <c r="F164" s="19">
        <f t="shared" si="12"/>
        <v>93.835434555189408</v>
      </c>
      <c r="G164" s="19">
        <f t="shared" si="13"/>
        <v>39.752020438671174</v>
      </c>
      <c r="H164" s="20">
        <f t="shared" si="14"/>
        <v>-283463.84000000078</v>
      </c>
      <c r="J164" s="39"/>
    </row>
    <row r="165" spans="1:10" ht="12.75" customHeight="1" x14ac:dyDescent="0.25">
      <c r="A165" s="24" t="s">
        <v>220</v>
      </c>
      <c r="B165" s="25" t="s">
        <v>4</v>
      </c>
      <c r="C165" s="26">
        <v>4572583.1399999997</v>
      </c>
      <c r="D165" s="26">
        <v>10558326</v>
      </c>
      <c r="E165" s="26">
        <v>4279185.1900000004</v>
      </c>
      <c r="F165" s="27">
        <f t="shared" si="12"/>
        <v>93.58354039681825</v>
      </c>
      <c r="G165" s="27">
        <f t="shared" si="13"/>
        <v>40.529011795998727</v>
      </c>
      <c r="H165" s="28">
        <f t="shared" si="14"/>
        <v>-293397.94999999925</v>
      </c>
      <c r="J165" s="39"/>
    </row>
    <row r="166" spans="1:10" ht="12.75" customHeight="1" x14ac:dyDescent="0.25">
      <c r="A166" s="24" t="s">
        <v>221</v>
      </c>
      <c r="B166" s="25" t="s">
        <v>5</v>
      </c>
      <c r="C166" s="26">
        <v>25694.59</v>
      </c>
      <c r="D166" s="26">
        <v>296000</v>
      </c>
      <c r="E166" s="26">
        <v>35628.699999999997</v>
      </c>
      <c r="F166" s="27">
        <f t="shared" si="12"/>
        <v>138.66226314566606</v>
      </c>
      <c r="G166" s="27">
        <f t="shared" si="13"/>
        <v>12.036722972972971</v>
      </c>
      <c r="H166" s="28">
        <f t="shared" si="14"/>
        <v>9934.1099999999969</v>
      </c>
      <c r="J166" s="39"/>
    </row>
    <row r="167" spans="1:10" ht="12.75" customHeight="1" x14ac:dyDescent="0.25">
      <c r="A167" s="22" t="s">
        <v>284</v>
      </c>
      <c r="B167" s="17" t="s">
        <v>69</v>
      </c>
      <c r="C167" s="18">
        <v>4404050.62</v>
      </c>
      <c r="D167" s="18">
        <v>8360000</v>
      </c>
      <c r="E167" s="18">
        <v>4979152.6900000004</v>
      </c>
      <c r="F167" s="19">
        <f t="shared" si="12"/>
        <v>113.05848001356533</v>
      </c>
      <c r="G167" s="19">
        <f t="shared" si="13"/>
        <v>59.559242703349291</v>
      </c>
      <c r="H167" s="20">
        <f t="shared" si="14"/>
        <v>575102.0700000003</v>
      </c>
      <c r="J167" s="39"/>
    </row>
    <row r="168" spans="1:10" ht="12.75" customHeight="1" x14ac:dyDescent="0.25">
      <c r="A168" s="24" t="s">
        <v>220</v>
      </c>
      <c r="B168" s="25" t="s">
        <v>4</v>
      </c>
      <c r="C168" s="26">
        <v>4395050.62</v>
      </c>
      <c r="D168" s="26">
        <v>8175000</v>
      </c>
      <c r="E168" s="26">
        <v>4957561.0599999996</v>
      </c>
      <c r="F168" s="27">
        <f t="shared" si="12"/>
        <v>112.79872494392338</v>
      </c>
      <c r="G168" s="27">
        <f t="shared" si="13"/>
        <v>60.64294874617736</v>
      </c>
      <c r="H168" s="28">
        <f t="shared" si="14"/>
        <v>562510.43999999948</v>
      </c>
      <c r="J168" s="39"/>
    </row>
    <row r="169" spans="1:10" ht="12.75" customHeight="1" x14ac:dyDescent="0.25">
      <c r="A169" s="24" t="s">
        <v>221</v>
      </c>
      <c r="B169" s="25" t="s">
        <v>5</v>
      </c>
      <c r="C169" s="26">
        <v>9000</v>
      </c>
      <c r="D169" s="26">
        <v>185000</v>
      </c>
      <c r="E169" s="26">
        <v>21591.63</v>
      </c>
      <c r="F169" s="27">
        <f t="shared" si="12"/>
        <v>239.90700000000001</v>
      </c>
      <c r="G169" s="27">
        <f t="shared" si="13"/>
        <v>11.671151351351352</v>
      </c>
      <c r="H169" s="28">
        <f t="shared" si="14"/>
        <v>12591.630000000001</v>
      </c>
      <c r="J169" s="39"/>
    </row>
    <row r="170" spans="1:10" ht="12.75" customHeight="1" x14ac:dyDescent="0.25">
      <c r="A170" s="22" t="s">
        <v>285</v>
      </c>
      <c r="B170" s="17" t="s">
        <v>70</v>
      </c>
      <c r="C170" s="30">
        <v>37350998.840000004</v>
      </c>
      <c r="D170" s="18">
        <v>146013155</v>
      </c>
      <c r="E170" s="18">
        <v>51304826.100000001</v>
      </c>
      <c r="F170" s="19">
        <f t="shared" si="12"/>
        <v>137.35864553388205</v>
      </c>
      <c r="G170" s="19">
        <f t="shared" si="13"/>
        <v>35.137125898005564</v>
      </c>
      <c r="H170" s="20">
        <f t="shared" si="14"/>
        <v>13953827.259999998</v>
      </c>
      <c r="J170" s="39"/>
    </row>
    <row r="171" spans="1:10" ht="12.75" customHeight="1" x14ac:dyDescent="0.25">
      <c r="A171" s="24" t="s">
        <v>220</v>
      </c>
      <c r="B171" s="25" t="s">
        <v>4</v>
      </c>
      <c r="C171" s="26">
        <v>36049717.899999999</v>
      </c>
      <c r="D171" s="26">
        <v>142760255</v>
      </c>
      <c r="E171" s="26">
        <v>49352667.460000001</v>
      </c>
      <c r="F171" s="27">
        <f t="shared" si="12"/>
        <v>136.9016745065847</v>
      </c>
      <c r="G171" s="27">
        <f t="shared" si="13"/>
        <v>34.570313327053107</v>
      </c>
      <c r="H171" s="28">
        <f t="shared" si="14"/>
        <v>13302949.560000002</v>
      </c>
      <c r="J171" s="39"/>
    </row>
    <row r="172" spans="1:10" ht="12.75" customHeight="1" x14ac:dyDescent="0.25">
      <c r="A172" s="24" t="s">
        <v>221</v>
      </c>
      <c r="B172" s="25" t="s">
        <v>5</v>
      </c>
      <c r="C172" s="26">
        <v>1301280.94</v>
      </c>
      <c r="D172" s="26">
        <v>3252900</v>
      </c>
      <c r="E172" s="26">
        <v>1952158.64</v>
      </c>
      <c r="F172" s="27">
        <f t="shared" si="12"/>
        <v>150.01823049832728</v>
      </c>
      <c r="G172" s="27">
        <f t="shared" si="13"/>
        <v>60.012869746994987</v>
      </c>
      <c r="H172" s="28">
        <f t="shared" si="14"/>
        <v>650877.69999999995</v>
      </c>
      <c r="J172" s="39"/>
    </row>
    <row r="173" spans="1:10" ht="12.75" customHeight="1" x14ac:dyDescent="0.25">
      <c r="A173" s="22" t="s">
        <v>286</v>
      </c>
      <c r="B173" s="17" t="s">
        <v>71</v>
      </c>
      <c r="C173" s="18">
        <v>909038.6</v>
      </c>
      <c r="D173" s="18">
        <v>0</v>
      </c>
      <c r="E173" s="18"/>
      <c r="F173" s="19">
        <f t="shared" si="12"/>
        <v>0</v>
      </c>
      <c r="G173" s="19" t="str">
        <f t="shared" si="13"/>
        <v>x</v>
      </c>
      <c r="H173" s="20">
        <f t="shared" si="14"/>
        <v>-909038.6</v>
      </c>
      <c r="J173" s="39"/>
    </row>
    <row r="174" spans="1:10" ht="12.75" customHeight="1" x14ac:dyDescent="0.25">
      <c r="A174" s="24" t="s">
        <v>220</v>
      </c>
      <c r="B174" s="25" t="s">
        <v>4</v>
      </c>
      <c r="C174" s="26">
        <v>905632.35</v>
      </c>
      <c r="D174" s="26">
        <v>0</v>
      </c>
      <c r="E174" s="26"/>
      <c r="F174" s="27">
        <f t="shared" si="12"/>
        <v>0</v>
      </c>
      <c r="G174" s="27" t="str">
        <f t="shared" si="13"/>
        <v>x</v>
      </c>
      <c r="H174" s="28">
        <f t="shared" si="14"/>
        <v>-905632.35</v>
      </c>
      <c r="J174" s="39"/>
    </row>
    <row r="175" spans="1:10" ht="12.75" customHeight="1" x14ac:dyDescent="0.25">
      <c r="A175" s="24" t="s">
        <v>221</v>
      </c>
      <c r="B175" s="25" t="s">
        <v>5</v>
      </c>
      <c r="C175" s="26">
        <v>3406.25</v>
      </c>
      <c r="D175" s="26">
        <v>0</v>
      </c>
      <c r="E175" s="26"/>
      <c r="F175" s="27">
        <f t="shared" ref="F175" si="21">IF(C175=0,"x",E175/C175*100)</f>
        <v>0</v>
      </c>
      <c r="G175" s="27" t="str">
        <f t="shared" ref="G175" si="22">IF(D175=0,"x",E175/D175*100)</f>
        <v>x</v>
      </c>
      <c r="H175" s="28">
        <f t="shared" ref="H175" si="23">+E175-C175</f>
        <v>-3406.25</v>
      </c>
      <c r="J175" s="39"/>
    </row>
    <row r="176" spans="1:10" ht="12.75" customHeight="1" x14ac:dyDescent="0.25">
      <c r="A176" s="22" t="s">
        <v>287</v>
      </c>
      <c r="B176" s="17" t="s">
        <v>72</v>
      </c>
      <c r="C176" s="18">
        <v>5101266.2300000004</v>
      </c>
      <c r="D176" s="18">
        <v>0</v>
      </c>
      <c r="E176" s="18"/>
      <c r="F176" s="19">
        <f t="shared" si="12"/>
        <v>0</v>
      </c>
      <c r="G176" s="19" t="str">
        <f t="shared" si="13"/>
        <v>x</v>
      </c>
      <c r="H176" s="20">
        <f t="shared" si="14"/>
        <v>-5101266.2300000004</v>
      </c>
      <c r="J176" s="39"/>
    </row>
    <row r="177" spans="1:10" ht="12.75" customHeight="1" x14ac:dyDescent="0.25">
      <c r="A177" s="24" t="s">
        <v>220</v>
      </c>
      <c r="B177" s="25" t="s">
        <v>4</v>
      </c>
      <c r="C177" s="26">
        <v>5083321.9400000004</v>
      </c>
      <c r="D177" s="26">
        <v>0</v>
      </c>
      <c r="E177" s="26"/>
      <c r="F177" s="27">
        <f t="shared" si="12"/>
        <v>0</v>
      </c>
      <c r="G177" s="27" t="str">
        <f t="shared" si="13"/>
        <v>x</v>
      </c>
      <c r="H177" s="28">
        <f t="shared" si="14"/>
        <v>-5083321.9400000004</v>
      </c>
      <c r="J177" s="39"/>
    </row>
    <row r="178" spans="1:10" ht="12.75" customHeight="1" x14ac:dyDescent="0.25">
      <c r="A178" s="24" t="s">
        <v>221</v>
      </c>
      <c r="B178" s="25" t="s">
        <v>5</v>
      </c>
      <c r="C178" s="26">
        <v>17944.29</v>
      </c>
      <c r="D178" s="26">
        <v>0</v>
      </c>
      <c r="E178" s="26"/>
      <c r="F178" s="27">
        <f t="shared" ref="F178" si="24">IF(C178=0,"x",E178/C178*100)</f>
        <v>0</v>
      </c>
      <c r="G178" s="27" t="str">
        <f t="shared" ref="G178" si="25">IF(D178=0,"x",E178/D178*100)</f>
        <v>x</v>
      </c>
      <c r="H178" s="28">
        <f t="shared" ref="H178" si="26">+E178-C178</f>
        <v>-17944.29</v>
      </c>
      <c r="J178" s="39"/>
    </row>
    <row r="179" spans="1:10" ht="12.75" customHeight="1" x14ac:dyDescent="0.25">
      <c r="A179" s="16" t="s">
        <v>288</v>
      </c>
      <c r="B179" s="17" t="s">
        <v>73</v>
      </c>
      <c r="C179" s="18">
        <v>2874639.53</v>
      </c>
      <c r="D179" s="18">
        <v>6493939</v>
      </c>
      <c r="E179" s="18">
        <v>2908864.98</v>
      </c>
      <c r="F179" s="19">
        <f t="shared" ref="F179:F232" si="27">IF(C179=0,"x",E179/C179*100)</f>
        <v>101.19059971320996</v>
      </c>
      <c r="G179" s="19">
        <f t="shared" ref="G179:G232" si="28">IF(D179=0,"x",E179/D179*100)</f>
        <v>44.793537173663012</v>
      </c>
      <c r="H179" s="20">
        <f t="shared" ref="H179:H233" si="29">+E179-C179</f>
        <v>34225.450000000186</v>
      </c>
      <c r="J179" s="39"/>
    </row>
    <row r="180" spans="1:10" ht="12.75" customHeight="1" x14ac:dyDescent="0.25">
      <c r="A180" s="22" t="s">
        <v>289</v>
      </c>
      <c r="B180" s="17" t="s">
        <v>74</v>
      </c>
      <c r="C180" s="18">
        <v>2874639.53</v>
      </c>
      <c r="D180" s="18">
        <v>6493939</v>
      </c>
      <c r="E180" s="18">
        <v>2908864.98</v>
      </c>
      <c r="F180" s="19">
        <f t="shared" si="27"/>
        <v>101.19059971320996</v>
      </c>
      <c r="G180" s="19">
        <f t="shared" si="28"/>
        <v>44.793537173663012</v>
      </c>
      <c r="H180" s="20">
        <f t="shared" si="29"/>
        <v>34225.450000000186</v>
      </c>
      <c r="J180" s="39"/>
    </row>
    <row r="181" spans="1:10" ht="12.75" customHeight="1" x14ac:dyDescent="0.25">
      <c r="A181" s="24" t="s">
        <v>220</v>
      </c>
      <c r="B181" s="25" t="s">
        <v>4</v>
      </c>
      <c r="C181" s="26">
        <v>2697941.1</v>
      </c>
      <c r="D181" s="26">
        <v>6018939</v>
      </c>
      <c r="E181" s="26">
        <v>2881464.44</v>
      </c>
      <c r="F181" s="27">
        <f t="shared" si="27"/>
        <v>106.80234790892951</v>
      </c>
      <c r="G181" s="27">
        <f t="shared" si="28"/>
        <v>47.873295276792135</v>
      </c>
      <c r="H181" s="28">
        <f t="shared" si="29"/>
        <v>183523.33999999985</v>
      </c>
      <c r="J181" s="39"/>
    </row>
    <row r="182" spans="1:10" ht="12.75" customHeight="1" x14ac:dyDescent="0.25">
      <c r="A182" s="24" t="s">
        <v>221</v>
      </c>
      <c r="B182" s="25" t="s">
        <v>5</v>
      </c>
      <c r="C182" s="26">
        <v>176698.43</v>
      </c>
      <c r="D182" s="26">
        <v>475000</v>
      </c>
      <c r="E182" s="26">
        <v>27400.54</v>
      </c>
      <c r="F182" s="27">
        <f t="shared" si="27"/>
        <v>15.506951589779266</v>
      </c>
      <c r="G182" s="27">
        <f t="shared" si="28"/>
        <v>5.7685347368421054</v>
      </c>
      <c r="H182" s="28">
        <f t="shared" si="29"/>
        <v>-149297.88999999998</v>
      </c>
      <c r="J182" s="39"/>
    </row>
    <row r="183" spans="1:10" ht="12.75" customHeight="1" x14ac:dyDescent="0.25">
      <c r="A183" s="16" t="s">
        <v>290</v>
      </c>
      <c r="B183" s="17" t="s">
        <v>75</v>
      </c>
      <c r="C183" s="18">
        <v>28534788.370000001</v>
      </c>
      <c r="D183" s="18">
        <v>79979750</v>
      </c>
      <c r="E183" s="18">
        <v>35716941.619999997</v>
      </c>
      <c r="F183" s="19">
        <f t="shared" si="27"/>
        <v>125.16981432233413</v>
      </c>
      <c r="G183" s="19">
        <f t="shared" si="28"/>
        <v>44.65748094986543</v>
      </c>
      <c r="H183" s="20">
        <f t="shared" si="29"/>
        <v>7182153.2499999963</v>
      </c>
      <c r="J183" s="39"/>
    </row>
    <row r="184" spans="1:10" ht="12.75" customHeight="1" x14ac:dyDescent="0.25">
      <c r="A184" s="22" t="s">
        <v>291</v>
      </c>
      <c r="B184" s="17" t="s">
        <v>76</v>
      </c>
      <c r="C184" s="18">
        <v>28534788.370000001</v>
      </c>
      <c r="D184" s="18">
        <v>79979750</v>
      </c>
      <c r="E184" s="18">
        <v>35716941.619999997</v>
      </c>
      <c r="F184" s="19">
        <f t="shared" si="27"/>
        <v>125.16981432233413</v>
      </c>
      <c r="G184" s="19">
        <f t="shared" si="28"/>
        <v>44.65748094986543</v>
      </c>
      <c r="H184" s="20">
        <f t="shared" si="29"/>
        <v>7182153.2499999963</v>
      </c>
      <c r="J184" s="39"/>
    </row>
    <row r="185" spans="1:10" ht="12.75" customHeight="1" x14ac:dyDescent="0.25">
      <c r="A185" s="24" t="s">
        <v>220</v>
      </c>
      <c r="B185" s="25" t="s">
        <v>4</v>
      </c>
      <c r="C185" s="26">
        <v>27320664.579999998</v>
      </c>
      <c r="D185" s="26">
        <v>77391450</v>
      </c>
      <c r="E185" s="26">
        <v>35460756.240000002</v>
      </c>
      <c r="F185" s="27">
        <f t="shared" si="27"/>
        <v>129.79463268971477</v>
      </c>
      <c r="G185" s="27">
        <f t="shared" si="28"/>
        <v>45.819992053385747</v>
      </c>
      <c r="H185" s="28">
        <f t="shared" si="29"/>
        <v>8140091.6600000039</v>
      </c>
      <c r="J185" s="39"/>
    </row>
    <row r="186" spans="1:10" ht="12.75" customHeight="1" x14ac:dyDescent="0.25">
      <c r="A186" s="24" t="s">
        <v>221</v>
      </c>
      <c r="B186" s="25" t="s">
        <v>5</v>
      </c>
      <c r="C186" s="26">
        <v>1214123.79</v>
      </c>
      <c r="D186" s="26">
        <v>2588300</v>
      </c>
      <c r="E186" s="26">
        <v>256185.38</v>
      </c>
      <c r="F186" s="27">
        <f t="shared" si="27"/>
        <v>21.100433259774938</v>
      </c>
      <c r="G186" s="27">
        <f t="shared" si="28"/>
        <v>9.8978240543986402</v>
      </c>
      <c r="H186" s="28">
        <f t="shared" si="29"/>
        <v>-957938.41</v>
      </c>
      <c r="J186" s="39"/>
    </row>
    <row r="187" spans="1:10" ht="12.75" customHeight="1" x14ac:dyDescent="0.25">
      <c r="A187" s="16" t="s">
        <v>292</v>
      </c>
      <c r="B187" s="17" t="s">
        <v>77</v>
      </c>
      <c r="C187" s="18">
        <v>600982974.40999997</v>
      </c>
      <c r="D187" s="18">
        <v>1286063159</v>
      </c>
      <c r="E187" s="18">
        <v>686602280.01999998</v>
      </c>
      <c r="F187" s="19">
        <f t="shared" si="27"/>
        <v>114.24654428755734</v>
      </c>
      <c r="G187" s="19">
        <f t="shared" si="28"/>
        <v>53.387912966411314</v>
      </c>
      <c r="H187" s="20">
        <f t="shared" si="29"/>
        <v>85619305.610000014</v>
      </c>
      <c r="J187" s="39"/>
    </row>
    <row r="188" spans="1:10" ht="12.75" customHeight="1" x14ac:dyDescent="0.25">
      <c r="A188" s="22" t="s">
        <v>293</v>
      </c>
      <c r="B188" s="17" t="s">
        <v>78</v>
      </c>
      <c r="C188" s="18">
        <v>8242203.5899999999</v>
      </c>
      <c r="D188" s="18">
        <v>13482000</v>
      </c>
      <c r="E188" s="18">
        <v>8698471.6500000004</v>
      </c>
      <c r="F188" s="19">
        <f t="shared" si="27"/>
        <v>105.5357533336543</v>
      </c>
      <c r="G188" s="19">
        <f t="shared" si="28"/>
        <v>64.519148865153539</v>
      </c>
      <c r="H188" s="20">
        <f t="shared" si="29"/>
        <v>456268.06000000052</v>
      </c>
      <c r="J188" s="39"/>
    </row>
    <row r="189" spans="1:10" ht="12.75" customHeight="1" x14ac:dyDescent="0.25">
      <c r="A189" s="24" t="s">
        <v>220</v>
      </c>
      <c r="B189" s="25" t="s">
        <v>4</v>
      </c>
      <c r="C189" s="26">
        <v>8106803.5899999999</v>
      </c>
      <c r="D189" s="26">
        <v>13182000</v>
      </c>
      <c r="E189" s="26">
        <v>8458471.6500000004</v>
      </c>
      <c r="F189" s="27">
        <f t="shared" si="27"/>
        <v>104.33793733986346</v>
      </c>
      <c r="G189" s="27">
        <f t="shared" si="28"/>
        <v>64.166830905780614</v>
      </c>
      <c r="H189" s="28">
        <f t="shared" si="29"/>
        <v>351668.06000000052</v>
      </c>
      <c r="J189" s="39"/>
    </row>
    <row r="190" spans="1:10" ht="12.75" customHeight="1" x14ac:dyDescent="0.25">
      <c r="A190" s="24" t="s">
        <v>221</v>
      </c>
      <c r="B190" s="25" t="s">
        <v>5</v>
      </c>
      <c r="C190" s="26">
        <v>135400</v>
      </c>
      <c r="D190" s="26">
        <v>300000</v>
      </c>
      <c r="E190" s="26">
        <v>240000</v>
      </c>
      <c r="F190" s="27">
        <f t="shared" si="27"/>
        <v>177.2525849335303</v>
      </c>
      <c r="G190" s="27">
        <f t="shared" si="28"/>
        <v>80</v>
      </c>
      <c r="H190" s="28">
        <f t="shared" si="29"/>
        <v>104600</v>
      </c>
      <c r="J190" s="39"/>
    </row>
    <row r="191" spans="1:10" ht="12.75" customHeight="1" x14ac:dyDescent="0.25">
      <c r="A191" s="22" t="s">
        <v>294</v>
      </c>
      <c r="B191" s="17" t="s">
        <v>79</v>
      </c>
      <c r="C191" s="18">
        <v>304492685.30000001</v>
      </c>
      <c r="D191" s="18">
        <v>639828716</v>
      </c>
      <c r="E191" s="18">
        <v>337424553.01999998</v>
      </c>
      <c r="F191" s="19">
        <f t="shared" si="27"/>
        <v>110.81532309636732</v>
      </c>
      <c r="G191" s="19">
        <f t="shared" si="28"/>
        <v>52.736700398423494</v>
      </c>
      <c r="H191" s="20">
        <f t="shared" si="29"/>
        <v>32931867.719999969</v>
      </c>
      <c r="J191" s="39"/>
    </row>
    <row r="192" spans="1:10" ht="12.75" customHeight="1" x14ac:dyDescent="0.25">
      <c r="A192" s="24" t="s">
        <v>220</v>
      </c>
      <c r="B192" s="25" t="s">
        <v>4</v>
      </c>
      <c r="C192" s="26">
        <v>296971116.45999998</v>
      </c>
      <c r="D192" s="26">
        <v>633827716</v>
      </c>
      <c r="E192" s="26">
        <v>336226909.52999997</v>
      </c>
      <c r="F192" s="27">
        <f t="shared" si="27"/>
        <v>113.21872427795094</v>
      </c>
      <c r="G192" s="27">
        <f t="shared" si="28"/>
        <v>53.047050648381557</v>
      </c>
      <c r="H192" s="28">
        <f t="shared" si="29"/>
        <v>39255793.069999993</v>
      </c>
      <c r="J192" s="39"/>
    </row>
    <row r="193" spans="1:10" ht="12.75" customHeight="1" x14ac:dyDescent="0.25">
      <c r="A193" s="24" t="s">
        <v>221</v>
      </c>
      <c r="B193" s="25" t="s">
        <v>5</v>
      </c>
      <c r="C193" s="26">
        <v>7521568.8399999999</v>
      </c>
      <c r="D193" s="26">
        <v>6001000</v>
      </c>
      <c r="E193" s="26">
        <v>1197643.49</v>
      </c>
      <c r="F193" s="27">
        <f t="shared" si="27"/>
        <v>15.922788389981685</v>
      </c>
      <c r="G193" s="27">
        <f t="shared" si="28"/>
        <v>19.957398600233294</v>
      </c>
      <c r="H193" s="28">
        <f t="shared" si="29"/>
        <v>-6323925.3499999996</v>
      </c>
      <c r="J193" s="39"/>
    </row>
    <row r="194" spans="1:10" ht="12.75" customHeight="1" x14ac:dyDescent="0.25">
      <c r="A194" s="22" t="s">
        <v>295</v>
      </c>
      <c r="B194" s="17" t="s">
        <v>80</v>
      </c>
      <c r="C194" s="18">
        <v>51304727.18</v>
      </c>
      <c r="D194" s="18">
        <v>93807150</v>
      </c>
      <c r="E194" s="18">
        <v>58525756.899999999</v>
      </c>
      <c r="F194" s="19">
        <f t="shared" si="27"/>
        <v>114.07478436570841</v>
      </c>
      <c r="G194" s="19">
        <f t="shared" si="28"/>
        <v>62.389441423175093</v>
      </c>
      <c r="H194" s="20">
        <f t="shared" si="29"/>
        <v>7221029.7199999988</v>
      </c>
      <c r="J194" s="39"/>
    </row>
    <row r="195" spans="1:10" ht="12.75" customHeight="1" x14ac:dyDescent="0.25">
      <c r="A195" s="24" t="s">
        <v>220</v>
      </c>
      <c r="B195" s="25" t="s">
        <v>4</v>
      </c>
      <c r="C195" s="26">
        <v>47909704.950000003</v>
      </c>
      <c r="D195" s="26">
        <v>85708215</v>
      </c>
      <c r="E195" s="26">
        <v>52390626.390000001</v>
      </c>
      <c r="F195" s="27">
        <f t="shared" si="27"/>
        <v>109.35284707905511</v>
      </c>
      <c r="G195" s="27">
        <f t="shared" si="28"/>
        <v>61.126726755422453</v>
      </c>
      <c r="H195" s="28">
        <f t="shared" si="29"/>
        <v>4480921.4399999976</v>
      </c>
      <c r="J195" s="39"/>
    </row>
    <row r="196" spans="1:10" ht="12.75" customHeight="1" x14ac:dyDescent="0.25">
      <c r="A196" s="24" t="s">
        <v>221</v>
      </c>
      <c r="B196" s="25" t="s">
        <v>5</v>
      </c>
      <c r="C196" s="26">
        <v>3395022.23</v>
      </c>
      <c r="D196" s="26">
        <v>8098935</v>
      </c>
      <c r="E196" s="26">
        <v>6135130.5099999998</v>
      </c>
      <c r="F196" s="27">
        <f t="shared" si="27"/>
        <v>180.70958286479319</v>
      </c>
      <c r="G196" s="27">
        <f t="shared" si="28"/>
        <v>75.752312001516245</v>
      </c>
      <c r="H196" s="28">
        <f t="shared" si="29"/>
        <v>2740108.28</v>
      </c>
      <c r="J196" s="39"/>
    </row>
    <row r="197" spans="1:10" ht="12.75" customHeight="1" x14ac:dyDescent="0.25">
      <c r="A197" s="22" t="s">
        <v>296</v>
      </c>
      <c r="B197" s="17" t="s">
        <v>81</v>
      </c>
      <c r="C197" s="18">
        <v>71497980.629999995</v>
      </c>
      <c r="D197" s="18">
        <v>165435449</v>
      </c>
      <c r="E197" s="18">
        <v>97904258.739999995</v>
      </c>
      <c r="F197" s="19">
        <f t="shared" si="27"/>
        <v>136.93290059009041</v>
      </c>
      <c r="G197" s="19">
        <f t="shared" si="28"/>
        <v>59.179734048414254</v>
      </c>
      <c r="H197" s="20">
        <f t="shared" si="29"/>
        <v>26406278.109999999</v>
      </c>
      <c r="J197" s="39"/>
    </row>
    <row r="198" spans="1:10" ht="12.75" customHeight="1" x14ac:dyDescent="0.25">
      <c r="A198" s="24" t="s">
        <v>220</v>
      </c>
      <c r="B198" s="25" t="s">
        <v>4</v>
      </c>
      <c r="C198" s="26">
        <v>64153101.689999998</v>
      </c>
      <c r="D198" s="26">
        <v>139700026</v>
      </c>
      <c r="E198" s="26">
        <v>76250112.370000005</v>
      </c>
      <c r="F198" s="27">
        <f t="shared" si="27"/>
        <v>118.85647047660308</v>
      </c>
      <c r="G198" s="27">
        <f t="shared" si="28"/>
        <v>54.581315804479523</v>
      </c>
      <c r="H198" s="28">
        <f t="shared" si="29"/>
        <v>12097010.680000007</v>
      </c>
      <c r="J198" s="39"/>
    </row>
    <row r="199" spans="1:10" ht="12.75" customHeight="1" x14ac:dyDescent="0.25">
      <c r="A199" s="24" t="s">
        <v>221</v>
      </c>
      <c r="B199" s="25" t="s">
        <v>5</v>
      </c>
      <c r="C199" s="26">
        <v>7344878.9400000004</v>
      </c>
      <c r="D199" s="26">
        <v>25735423</v>
      </c>
      <c r="E199" s="26">
        <v>21654146.370000001</v>
      </c>
      <c r="F199" s="27">
        <f t="shared" si="27"/>
        <v>294.81964981168227</v>
      </c>
      <c r="G199" s="27">
        <f t="shared" si="28"/>
        <v>84.141404514703339</v>
      </c>
      <c r="H199" s="28">
        <f t="shared" si="29"/>
        <v>14309267.43</v>
      </c>
      <c r="J199" s="39"/>
    </row>
    <row r="200" spans="1:10" ht="12.75" customHeight="1" x14ac:dyDescent="0.25">
      <c r="A200" s="22" t="s">
        <v>297</v>
      </c>
      <c r="B200" s="17" t="s">
        <v>82</v>
      </c>
      <c r="C200" s="18">
        <v>34926787.310000002</v>
      </c>
      <c r="D200" s="18">
        <v>68921477</v>
      </c>
      <c r="E200" s="18">
        <v>42330945.109999999</v>
      </c>
      <c r="F200" s="19">
        <f t="shared" si="27"/>
        <v>121.19908062050726</v>
      </c>
      <c r="G200" s="19">
        <f t="shared" si="28"/>
        <v>61.419091627998625</v>
      </c>
      <c r="H200" s="20">
        <f t="shared" si="29"/>
        <v>7404157.799999997</v>
      </c>
      <c r="J200" s="39"/>
    </row>
    <row r="201" spans="1:10" ht="12.75" customHeight="1" x14ac:dyDescent="0.25">
      <c r="A201" s="24" t="s">
        <v>220</v>
      </c>
      <c r="B201" s="25" t="s">
        <v>4</v>
      </c>
      <c r="C201" s="26">
        <v>34659536.299999997</v>
      </c>
      <c r="D201" s="26">
        <v>67882247</v>
      </c>
      <c r="E201" s="26">
        <v>41578240.960000001</v>
      </c>
      <c r="F201" s="27">
        <f t="shared" si="27"/>
        <v>119.96190774196826</v>
      </c>
      <c r="G201" s="27">
        <f t="shared" si="28"/>
        <v>61.250537213360069</v>
      </c>
      <c r="H201" s="28">
        <f t="shared" si="29"/>
        <v>6918704.6600000039</v>
      </c>
      <c r="J201" s="39"/>
    </row>
    <row r="202" spans="1:10" ht="12.75" customHeight="1" x14ac:dyDescent="0.25">
      <c r="A202" s="24" t="s">
        <v>221</v>
      </c>
      <c r="B202" s="25" t="s">
        <v>5</v>
      </c>
      <c r="C202" s="26">
        <v>267251.01</v>
      </c>
      <c r="D202" s="26">
        <v>1039230</v>
      </c>
      <c r="E202" s="26">
        <v>752704.15</v>
      </c>
      <c r="F202" s="27">
        <f t="shared" si="27"/>
        <v>281.64688694721866</v>
      </c>
      <c r="G202" s="27">
        <f t="shared" si="28"/>
        <v>72.429024373815238</v>
      </c>
      <c r="H202" s="28">
        <f t="shared" si="29"/>
        <v>485453.14</v>
      </c>
      <c r="J202" s="39"/>
    </row>
    <row r="203" spans="1:10" ht="12.75" customHeight="1" x14ac:dyDescent="0.25">
      <c r="A203" s="22" t="s">
        <v>298</v>
      </c>
      <c r="B203" s="17" t="s">
        <v>83</v>
      </c>
      <c r="C203" s="18">
        <v>1668884.22</v>
      </c>
      <c r="D203" s="18">
        <v>3268630</v>
      </c>
      <c r="E203" s="18">
        <v>2113476.13</v>
      </c>
      <c r="F203" s="19">
        <f t="shared" si="27"/>
        <v>126.64006913553297</v>
      </c>
      <c r="G203" s="19">
        <f t="shared" si="28"/>
        <v>64.659387266224684</v>
      </c>
      <c r="H203" s="20">
        <f t="shared" si="29"/>
        <v>444591.90999999992</v>
      </c>
      <c r="J203" s="39"/>
    </row>
    <row r="204" spans="1:10" ht="12.75" customHeight="1" x14ac:dyDescent="0.25">
      <c r="A204" s="24" t="s">
        <v>220</v>
      </c>
      <c r="B204" s="25" t="s">
        <v>4</v>
      </c>
      <c r="C204" s="26">
        <v>1668884.22</v>
      </c>
      <c r="D204" s="26">
        <v>2987123</v>
      </c>
      <c r="E204" s="26">
        <v>1892670.53</v>
      </c>
      <c r="F204" s="27">
        <f t="shared" si="27"/>
        <v>113.4093370479589</v>
      </c>
      <c r="G204" s="27">
        <f t="shared" si="28"/>
        <v>63.360984130884468</v>
      </c>
      <c r="H204" s="28">
        <f t="shared" si="29"/>
        <v>223786.31000000006</v>
      </c>
      <c r="J204" s="39"/>
    </row>
    <row r="205" spans="1:10" ht="12.75" customHeight="1" x14ac:dyDescent="0.25">
      <c r="A205" s="24" t="s">
        <v>221</v>
      </c>
      <c r="B205" s="25" t="s">
        <v>5</v>
      </c>
      <c r="C205" s="26"/>
      <c r="D205" s="26">
        <v>281507</v>
      </c>
      <c r="E205" s="26">
        <v>220805.6</v>
      </c>
      <c r="F205" s="27" t="str">
        <f t="shared" si="27"/>
        <v>x</v>
      </c>
      <c r="G205" s="27">
        <f t="shared" si="28"/>
        <v>78.43698380502083</v>
      </c>
      <c r="H205" s="28">
        <f t="shared" si="29"/>
        <v>220805.6</v>
      </c>
      <c r="J205" s="39"/>
    </row>
    <row r="206" spans="1:10" ht="12.75" customHeight="1" x14ac:dyDescent="0.25">
      <c r="A206" s="22" t="s">
        <v>299</v>
      </c>
      <c r="B206" s="17" t="s">
        <v>84</v>
      </c>
      <c r="C206" s="18">
        <v>54696196.25</v>
      </c>
      <c r="D206" s="18">
        <v>93920369</v>
      </c>
      <c r="E206" s="18">
        <v>54541464.780000001</v>
      </c>
      <c r="F206" s="19">
        <f t="shared" si="27"/>
        <v>99.717107439623831</v>
      </c>
      <c r="G206" s="19">
        <f t="shared" si="28"/>
        <v>58.072029912914843</v>
      </c>
      <c r="H206" s="20">
        <f t="shared" si="29"/>
        <v>-154731.46999999881</v>
      </c>
      <c r="J206" s="39"/>
    </row>
    <row r="207" spans="1:10" ht="12.75" customHeight="1" x14ac:dyDescent="0.25">
      <c r="A207" s="24" t="s">
        <v>220</v>
      </c>
      <c r="B207" s="25" t="s">
        <v>4</v>
      </c>
      <c r="C207" s="26">
        <v>53996196.25</v>
      </c>
      <c r="D207" s="26">
        <v>92547821</v>
      </c>
      <c r="E207" s="26">
        <v>53796862.780000001</v>
      </c>
      <c r="F207" s="27">
        <f t="shared" si="27"/>
        <v>99.630837940737365</v>
      </c>
      <c r="G207" s="27">
        <f t="shared" si="28"/>
        <v>58.128718967894443</v>
      </c>
      <c r="H207" s="28">
        <f t="shared" si="29"/>
        <v>-199333.46999999881</v>
      </c>
      <c r="J207" s="39"/>
    </row>
    <row r="208" spans="1:10" ht="12.75" customHeight="1" x14ac:dyDescent="0.25">
      <c r="A208" s="24" t="s">
        <v>221</v>
      </c>
      <c r="B208" s="25" t="s">
        <v>5</v>
      </c>
      <c r="C208" s="26">
        <v>700000</v>
      </c>
      <c r="D208" s="26">
        <v>1372548</v>
      </c>
      <c r="E208" s="26">
        <v>744602</v>
      </c>
      <c r="F208" s="27">
        <f t="shared" si="27"/>
        <v>106.37171428571428</v>
      </c>
      <c r="G208" s="27">
        <f t="shared" si="28"/>
        <v>54.249614585427977</v>
      </c>
      <c r="H208" s="28">
        <f t="shared" si="29"/>
        <v>44602</v>
      </c>
      <c r="J208" s="39"/>
    </row>
    <row r="209" spans="1:10" ht="12.75" customHeight="1" x14ac:dyDescent="0.25">
      <c r="A209" s="22" t="s">
        <v>300</v>
      </c>
      <c r="B209" s="17" t="s">
        <v>85</v>
      </c>
      <c r="C209" s="18">
        <v>51425534.770000003</v>
      </c>
      <c r="D209" s="18">
        <v>149270026</v>
      </c>
      <c r="E209" s="18">
        <v>56947525.939999998</v>
      </c>
      <c r="F209" s="19">
        <f t="shared" si="27"/>
        <v>110.73783908071549</v>
      </c>
      <c r="G209" s="19">
        <f t="shared" si="28"/>
        <v>38.150677310125211</v>
      </c>
      <c r="H209" s="20">
        <f t="shared" si="29"/>
        <v>5521991.1699999943</v>
      </c>
      <c r="J209" s="39"/>
    </row>
    <row r="210" spans="1:10" ht="12.75" customHeight="1" x14ac:dyDescent="0.25">
      <c r="A210" s="24" t="s">
        <v>220</v>
      </c>
      <c r="B210" s="25" t="s">
        <v>4</v>
      </c>
      <c r="C210" s="26">
        <v>51425534.770000003</v>
      </c>
      <c r="D210" s="26">
        <v>149270026</v>
      </c>
      <c r="E210" s="26">
        <v>56947525.939999998</v>
      </c>
      <c r="F210" s="27">
        <f t="shared" si="27"/>
        <v>110.73783908071549</v>
      </c>
      <c r="G210" s="27">
        <f t="shared" si="28"/>
        <v>38.150677310125211</v>
      </c>
      <c r="H210" s="28">
        <f t="shared" si="29"/>
        <v>5521991.1699999943</v>
      </c>
      <c r="J210" s="39"/>
    </row>
    <row r="211" spans="1:10" ht="12.75" customHeight="1" x14ac:dyDescent="0.25">
      <c r="A211" s="22" t="s">
        <v>301</v>
      </c>
      <c r="B211" s="17" t="s">
        <v>86</v>
      </c>
      <c r="C211" s="18">
        <v>1442435.16</v>
      </c>
      <c r="D211" s="18">
        <v>4188390</v>
      </c>
      <c r="E211" s="18">
        <v>2879971.75</v>
      </c>
      <c r="F211" s="19">
        <f t="shared" si="27"/>
        <v>199.66039582673514</v>
      </c>
      <c r="G211" s="19">
        <f t="shared" si="28"/>
        <v>68.760830533928313</v>
      </c>
      <c r="H211" s="20">
        <f t="shared" si="29"/>
        <v>1437536.59</v>
      </c>
      <c r="J211" s="39"/>
    </row>
    <row r="212" spans="1:10" ht="12.75" customHeight="1" x14ac:dyDescent="0.25">
      <c r="A212" s="24" t="s">
        <v>220</v>
      </c>
      <c r="B212" s="25" t="s">
        <v>4</v>
      </c>
      <c r="C212" s="26">
        <v>1442435.16</v>
      </c>
      <c r="D212" s="26">
        <v>3572690</v>
      </c>
      <c r="E212" s="26">
        <v>2287411.75</v>
      </c>
      <c r="F212" s="27">
        <f t="shared" si="27"/>
        <v>158.57986642533035</v>
      </c>
      <c r="G212" s="27">
        <f t="shared" si="28"/>
        <v>64.024915399880769</v>
      </c>
      <c r="H212" s="28">
        <f t="shared" si="29"/>
        <v>844976.59000000008</v>
      </c>
      <c r="J212" s="39"/>
    </row>
    <row r="213" spans="1:10" ht="12.75" customHeight="1" x14ac:dyDescent="0.25">
      <c r="A213" s="24" t="s">
        <v>221</v>
      </c>
      <c r="B213" s="25" t="s">
        <v>5</v>
      </c>
      <c r="C213" s="26"/>
      <c r="D213" s="26">
        <v>615700</v>
      </c>
      <c r="E213" s="26">
        <v>592560</v>
      </c>
      <c r="F213" s="27" t="str">
        <f t="shared" si="27"/>
        <v>x</v>
      </c>
      <c r="G213" s="27">
        <f t="shared" si="28"/>
        <v>96.241676140977745</v>
      </c>
      <c r="H213" s="28">
        <f t="shared" si="29"/>
        <v>592560</v>
      </c>
      <c r="J213" s="39"/>
    </row>
    <row r="214" spans="1:10" ht="12.75" customHeight="1" x14ac:dyDescent="0.25">
      <c r="A214" s="22" t="s">
        <v>302</v>
      </c>
      <c r="B214" s="17" t="s">
        <v>87</v>
      </c>
      <c r="C214" s="18">
        <v>21285540</v>
      </c>
      <c r="D214" s="18">
        <v>53940952</v>
      </c>
      <c r="E214" s="18">
        <v>25235856</v>
      </c>
      <c r="F214" s="19">
        <f t="shared" si="27"/>
        <v>118.55868350063001</v>
      </c>
      <c r="G214" s="19">
        <f t="shared" si="28"/>
        <v>46.784224349618448</v>
      </c>
      <c r="H214" s="20">
        <f t="shared" si="29"/>
        <v>3950316</v>
      </c>
      <c r="J214" s="39"/>
    </row>
    <row r="215" spans="1:10" ht="12.75" customHeight="1" x14ac:dyDescent="0.25">
      <c r="A215" s="24" t="s">
        <v>220</v>
      </c>
      <c r="B215" s="25" t="s">
        <v>4</v>
      </c>
      <c r="C215" s="26">
        <v>21239343</v>
      </c>
      <c r="D215" s="26">
        <v>52505952</v>
      </c>
      <c r="E215" s="26">
        <v>24961714</v>
      </c>
      <c r="F215" s="27">
        <f t="shared" si="27"/>
        <v>117.52582930649031</v>
      </c>
      <c r="G215" s="27">
        <f t="shared" si="28"/>
        <v>47.540732144043403</v>
      </c>
      <c r="H215" s="28">
        <f t="shared" si="29"/>
        <v>3722371</v>
      </c>
      <c r="J215" s="39"/>
    </row>
    <row r="216" spans="1:10" ht="12.75" customHeight="1" x14ac:dyDescent="0.25">
      <c r="A216" s="24" t="s">
        <v>221</v>
      </c>
      <c r="B216" s="25" t="s">
        <v>5</v>
      </c>
      <c r="C216" s="26">
        <v>46197</v>
      </c>
      <c r="D216" s="26">
        <v>1435000</v>
      </c>
      <c r="E216" s="26">
        <v>274142</v>
      </c>
      <c r="F216" s="27">
        <f t="shared" si="27"/>
        <v>593.4194861138169</v>
      </c>
      <c r="G216" s="27">
        <f t="shared" si="28"/>
        <v>19.10397212543554</v>
      </c>
      <c r="H216" s="28">
        <f t="shared" si="29"/>
        <v>227945</v>
      </c>
      <c r="J216" s="39"/>
    </row>
    <row r="217" spans="1:10" ht="12.75" customHeight="1" x14ac:dyDescent="0.25">
      <c r="A217" s="16" t="s">
        <v>303</v>
      </c>
      <c r="B217" s="17" t="s">
        <v>88</v>
      </c>
      <c r="C217" s="18">
        <v>3723923537.73</v>
      </c>
      <c r="D217" s="18">
        <v>7593246976</v>
      </c>
      <c r="E217" s="18">
        <v>4061743636.8600001</v>
      </c>
      <c r="F217" s="19">
        <f t="shared" si="27"/>
        <v>109.07161749448608</v>
      </c>
      <c r="G217" s="19">
        <f t="shared" si="28"/>
        <v>53.491525426447552</v>
      </c>
      <c r="H217" s="20">
        <f t="shared" si="29"/>
        <v>337820099.13000011</v>
      </c>
      <c r="J217" s="39"/>
    </row>
    <row r="218" spans="1:10" ht="12.75" customHeight="1" x14ac:dyDescent="0.25">
      <c r="A218" s="22" t="s">
        <v>304</v>
      </c>
      <c r="B218" s="17" t="s">
        <v>89</v>
      </c>
      <c r="C218" s="18">
        <v>3557935381.1700001</v>
      </c>
      <c r="D218" s="18">
        <v>7215249060</v>
      </c>
      <c r="E218" s="18">
        <v>3911904718.0900002</v>
      </c>
      <c r="F218" s="19">
        <f t="shared" si="27"/>
        <v>109.9487286585739</v>
      </c>
      <c r="G218" s="19">
        <f t="shared" si="28"/>
        <v>54.217182048182821</v>
      </c>
      <c r="H218" s="20">
        <f t="shared" si="29"/>
        <v>353969336.92000008</v>
      </c>
      <c r="J218" s="39"/>
    </row>
    <row r="219" spans="1:10" ht="12.75" customHeight="1" x14ac:dyDescent="0.25">
      <c r="A219" s="24" t="s">
        <v>220</v>
      </c>
      <c r="B219" s="25" t="s">
        <v>4</v>
      </c>
      <c r="C219" s="26">
        <v>3551159026.8699999</v>
      </c>
      <c r="D219" s="26">
        <v>7177108973</v>
      </c>
      <c r="E219" s="26">
        <v>3889715580.4899998</v>
      </c>
      <c r="F219" s="27">
        <f t="shared" si="27"/>
        <v>109.53369170623724</v>
      </c>
      <c r="G219" s="27">
        <f t="shared" si="28"/>
        <v>54.196133779255071</v>
      </c>
      <c r="H219" s="28">
        <f t="shared" si="29"/>
        <v>338556553.61999989</v>
      </c>
      <c r="J219" s="39"/>
    </row>
    <row r="220" spans="1:10" ht="12.75" customHeight="1" x14ac:dyDescent="0.25">
      <c r="A220" s="24" t="s">
        <v>221</v>
      </c>
      <c r="B220" s="25" t="s">
        <v>5</v>
      </c>
      <c r="C220" s="26">
        <v>6776354.2999999998</v>
      </c>
      <c r="D220" s="26">
        <v>38140087</v>
      </c>
      <c r="E220" s="26">
        <v>22189137.600000001</v>
      </c>
      <c r="F220" s="27">
        <f t="shared" si="27"/>
        <v>327.44949005986894</v>
      </c>
      <c r="G220" s="27">
        <f t="shared" si="28"/>
        <v>58.177994192829196</v>
      </c>
      <c r="H220" s="28">
        <f t="shared" si="29"/>
        <v>15412783.300000001</v>
      </c>
      <c r="J220" s="39"/>
    </row>
    <row r="221" spans="1:10" ht="12.75" customHeight="1" x14ac:dyDescent="0.25">
      <c r="A221" s="22" t="s">
        <v>305</v>
      </c>
      <c r="B221" s="17" t="s">
        <v>90</v>
      </c>
      <c r="C221" s="18">
        <v>2638161.81</v>
      </c>
      <c r="D221" s="18">
        <v>0</v>
      </c>
      <c r="E221" s="18"/>
      <c r="F221" s="19">
        <f t="shared" si="27"/>
        <v>0</v>
      </c>
      <c r="G221" s="19" t="str">
        <f t="shared" si="28"/>
        <v>x</v>
      </c>
      <c r="H221" s="20">
        <f t="shared" si="29"/>
        <v>-2638161.81</v>
      </c>
      <c r="J221" s="39"/>
    </row>
    <row r="222" spans="1:10" ht="12.75" customHeight="1" x14ac:dyDescent="0.25">
      <c r="A222" s="24" t="s">
        <v>220</v>
      </c>
      <c r="B222" s="25" t="s">
        <v>4</v>
      </c>
      <c r="C222" s="26">
        <v>2635962.81</v>
      </c>
      <c r="D222" s="26">
        <v>0</v>
      </c>
      <c r="E222" s="26"/>
      <c r="F222" s="27">
        <f t="shared" si="27"/>
        <v>0</v>
      </c>
      <c r="G222" s="27" t="str">
        <f t="shared" si="28"/>
        <v>x</v>
      </c>
      <c r="H222" s="28">
        <f t="shared" si="29"/>
        <v>-2635962.81</v>
      </c>
      <c r="J222" s="39"/>
    </row>
    <row r="223" spans="1:10" ht="12.75" customHeight="1" x14ac:dyDescent="0.25">
      <c r="A223" s="24" t="s">
        <v>221</v>
      </c>
      <c r="B223" s="25" t="s">
        <v>5</v>
      </c>
      <c r="C223" s="26">
        <v>2199</v>
      </c>
      <c r="D223" s="26">
        <v>0</v>
      </c>
      <c r="E223" s="26"/>
      <c r="F223" s="27">
        <f t="shared" ref="F223" si="30">IF(C223=0,"x",E223/C223*100)</f>
        <v>0</v>
      </c>
      <c r="G223" s="27" t="str">
        <f t="shared" ref="G223" si="31">IF(D223=0,"x",E223/D223*100)</f>
        <v>x</v>
      </c>
      <c r="H223" s="28">
        <f t="shared" ref="H223" si="32">+E223-C223</f>
        <v>-2199</v>
      </c>
      <c r="J223" s="39"/>
    </row>
    <row r="224" spans="1:10" ht="12.75" customHeight="1" x14ac:dyDescent="0.25">
      <c r="A224" s="22" t="s">
        <v>306</v>
      </c>
      <c r="B224" s="17" t="s">
        <v>91</v>
      </c>
      <c r="C224" s="18">
        <v>79608018.370000005</v>
      </c>
      <c r="D224" s="18">
        <v>235908296</v>
      </c>
      <c r="E224" s="18">
        <v>90570649.659999996</v>
      </c>
      <c r="F224" s="19">
        <f t="shared" si="27"/>
        <v>113.77076268755764</v>
      </c>
      <c r="G224" s="19">
        <f t="shared" si="28"/>
        <v>38.39231226527108</v>
      </c>
      <c r="H224" s="20">
        <f t="shared" si="29"/>
        <v>10962631.289999992</v>
      </c>
      <c r="J224" s="39"/>
    </row>
    <row r="225" spans="1:10" ht="12.75" customHeight="1" x14ac:dyDescent="0.25">
      <c r="A225" s="24" t="s">
        <v>220</v>
      </c>
      <c r="B225" s="25" t="s">
        <v>4</v>
      </c>
      <c r="C225" s="26">
        <v>79530218.799999997</v>
      </c>
      <c r="D225" s="26">
        <v>225151796</v>
      </c>
      <c r="E225" s="26">
        <v>88787413.359999999</v>
      </c>
      <c r="F225" s="27">
        <f t="shared" si="27"/>
        <v>111.63984545708303</v>
      </c>
      <c r="G225" s="27">
        <f t="shared" si="28"/>
        <v>39.43446818429998</v>
      </c>
      <c r="H225" s="28">
        <f t="shared" si="29"/>
        <v>9257194.5600000024</v>
      </c>
      <c r="J225" s="39"/>
    </row>
    <row r="226" spans="1:10" ht="12.75" customHeight="1" x14ac:dyDescent="0.25">
      <c r="A226" s="24" t="s">
        <v>221</v>
      </c>
      <c r="B226" s="25" t="s">
        <v>5</v>
      </c>
      <c r="C226" s="26">
        <v>77799.570000000007</v>
      </c>
      <c r="D226" s="26">
        <v>10756500</v>
      </c>
      <c r="E226" s="26">
        <v>1783236.3</v>
      </c>
      <c r="F226" s="27">
        <f t="shared" si="27"/>
        <v>2292.0901747914545</v>
      </c>
      <c r="G226" s="27">
        <f t="shared" si="28"/>
        <v>16.578220610793473</v>
      </c>
      <c r="H226" s="28">
        <f t="shared" si="29"/>
        <v>1705436.73</v>
      </c>
      <c r="J226" s="39"/>
    </row>
    <row r="227" spans="1:10" ht="12.75" customHeight="1" x14ac:dyDescent="0.25">
      <c r="A227" s="22" t="s">
        <v>307</v>
      </c>
      <c r="B227" s="17" t="s">
        <v>448</v>
      </c>
      <c r="C227" s="18">
        <v>28997874.77</v>
      </c>
      <c r="D227" s="18">
        <v>130743620</v>
      </c>
      <c r="E227" s="18">
        <v>50766832.859999999</v>
      </c>
      <c r="F227" s="19">
        <f t="shared" si="27"/>
        <v>175.0708742025511</v>
      </c>
      <c r="G227" s="19">
        <f t="shared" si="28"/>
        <v>38.829300320734575</v>
      </c>
      <c r="H227" s="20">
        <f t="shared" si="29"/>
        <v>21768958.09</v>
      </c>
      <c r="J227" s="39"/>
    </row>
    <row r="228" spans="1:10" ht="12.75" customHeight="1" x14ac:dyDescent="0.25">
      <c r="A228" s="24" t="s">
        <v>220</v>
      </c>
      <c r="B228" s="25" t="s">
        <v>4</v>
      </c>
      <c r="C228" s="26">
        <v>22805450.73</v>
      </c>
      <c r="D228" s="26">
        <v>99092370</v>
      </c>
      <c r="E228" s="26">
        <v>47466597.43</v>
      </c>
      <c r="F228" s="27">
        <f t="shared" si="27"/>
        <v>208.137072106007</v>
      </c>
      <c r="G228" s="27">
        <f t="shared" si="28"/>
        <v>47.901364585386339</v>
      </c>
      <c r="H228" s="28">
        <f t="shared" si="29"/>
        <v>24661146.699999999</v>
      </c>
      <c r="J228" s="39"/>
    </row>
    <row r="229" spans="1:10" ht="12.75" customHeight="1" x14ac:dyDescent="0.25">
      <c r="A229" s="24" t="s">
        <v>221</v>
      </c>
      <c r="B229" s="25" t="s">
        <v>5</v>
      </c>
      <c r="C229" s="26">
        <v>6192424.04</v>
      </c>
      <c r="D229" s="26">
        <v>31651250</v>
      </c>
      <c r="E229" s="26">
        <v>3300235.43</v>
      </c>
      <c r="F229" s="27">
        <f t="shared" si="27"/>
        <v>53.29472608274417</v>
      </c>
      <c r="G229" s="27">
        <f t="shared" si="28"/>
        <v>10.42687233521583</v>
      </c>
      <c r="H229" s="28">
        <f t="shared" si="29"/>
        <v>-2892188.61</v>
      </c>
      <c r="J229" s="39"/>
    </row>
    <row r="230" spans="1:10" ht="12.75" customHeight="1" x14ac:dyDescent="0.25">
      <c r="A230" s="22" t="s">
        <v>308</v>
      </c>
      <c r="B230" s="17" t="s">
        <v>92</v>
      </c>
      <c r="C230" s="18">
        <v>2718312.98</v>
      </c>
      <c r="D230" s="18">
        <v>0</v>
      </c>
      <c r="E230" s="18"/>
      <c r="F230" s="19">
        <f t="shared" si="27"/>
        <v>0</v>
      </c>
      <c r="G230" s="19" t="str">
        <f t="shared" si="28"/>
        <v>x</v>
      </c>
      <c r="H230" s="20">
        <f t="shared" si="29"/>
        <v>-2718312.98</v>
      </c>
      <c r="J230" s="39"/>
    </row>
    <row r="231" spans="1:10" ht="12.75" customHeight="1" x14ac:dyDescent="0.25">
      <c r="A231" s="24" t="s">
        <v>220</v>
      </c>
      <c r="B231" s="25" t="s">
        <v>4</v>
      </c>
      <c r="C231" s="26">
        <v>2718312.98</v>
      </c>
      <c r="D231" s="26">
        <v>0</v>
      </c>
      <c r="E231" s="26"/>
      <c r="F231" s="27">
        <f t="shared" si="27"/>
        <v>0</v>
      </c>
      <c r="G231" s="27" t="str">
        <f t="shared" si="28"/>
        <v>x</v>
      </c>
      <c r="H231" s="28">
        <f t="shared" si="29"/>
        <v>-2718312.98</v>
      </c>
      <c r="J231" s="39"/>
    </row>
    <row r="232" spans="1:10" ht="12.75" customHeight="1" x14ac:dyDescent="0.25">
      <c r="A232" s="22" t="s">
        <v>309</v>
      </c>
      <c r="B232" s="17" t="s">
        <v>93</v>
      </c>
      <c r="C232" s="18">
        <v>32671395.120000001</v>
      </c>
      <c r="D232" s="18">
        <v>0</v>
      </c>
      <c r="E232" s="18"/>
      <c r="F232" s="19">
        <f t="shared" si="27"/>
        <v>0</v>
      </c>
      <c r="G232" s="19" t="str">
        <f t="shared" si="28"/>
        <v>x</v>
      </c>
      <c r="H232" s="20">
        <f t="shared" si="29"/>
        <v>-32671395.120000001</v>
      </c>
      <c r="J232" s="39"/>
    </row>
    <row r="233" spans="1:10" ht="12.75" customHeight="1" x14ac:dyDescent="0.25">
      <c r="A233" s="24" t="s">
        <v>220</v>
      </c>
      <c r="B233" s="25" t="s">
        <v>4</v>
      </c>
      <c r="C233" s="26">
        <v>31317847.079999998</v>
      </c>
      <c r="D233" s="26">
        <v>0</v>
      </c>
      <c r="E233" s="26"/>
      <c r="F233" s="27">
        <f t="shared" ref="F233:F299" si="33">IF(C233=0,"x",E233/C233*100)</f>
        <v>0</v>
      </c>
      <c r="G233" s="27" t="str">
        <f t="shared" ref="G233:G299" si="34">IF(D233=0,"x",E233/D233*100)</f>
        <v>x</v>
      </c>
      <c r="H233" s="28">
        <f t="shared" si="29"/>
        <v>-31317847.079999998</v>
      </c>
      <c r="J233" s="39"/>
    </row>
    <row r="234" spans="1:10" ht="12.75" customHeight="1" x14ac:dyDescent="0.25">
      <c r="A234" s="24" t="s">
        <v>221</v>
      </c>
      <c r="B234" s="25" t="s">
        <v>5</v>
      </c>
      <c r="C234" s="26">
        <v>1353548.04</v>
      </c>
      <c r="D234" s="26">
        <v>0</v>
      </c>
      <c r="E234" s="26"/>
      <c r="F234" s="27">
        <f t="shared" si="33"/>
        <v>0</v>
      </c>
      <c r="G234" s="27" t="str">
        <f t="shared" si="34"/>
        <v>x</v>
      </c>
      <c r="H234" s="28">
        <f t="shared" ref="H234:H299" si="35">+E234-C234</f>
        <v>-1353548.04</v>
      </c>
      <c r="J234" s="39"/>
    </row>
    <row r="235" spans="1:10" ht="12.75" customHeight="1" x14ac:dyDescent="0.25">
      <c r="A235" s="22" t="s">
        <v>310</v>
      </c>
      <c r="B235" s="17" t="s">
        <v>447</v>
      </c>
      <c r="C235" s="18">
        <v>19354393.510000002</v>
      </c>
      <c r="D235" s="18">
        <v>0</v>
      </c>
      <c r="E235" s="18"/>
      <c r="F235" s="19">
        <f t="shared" si="33"/>
        <v>0</v>
      </c>
      <c r="G235" s="19" t="str">
        <f t="shared" si="34"/>
        <v>x</v>
      </c>
      <c r="H235" s="20">
        <f t="shared" si="35"/>
        <v>-19354393.510000002</v>
      </c>
      <c r="J235" s="39"/>
    </row>
    <row r="236" spans="1:10" ht="12.75" customHeight="1" x14ac:dyDescent="0.25">
      <c r="A236" s="24" t="s">
        <v>220</v>
      </c>
      <c r="B236" s="25" t="s">
        <v>4</v>
      </c>
      <c r="C236" s="26">
        <v>19291666.850000001</v>
      </c>
      <c r="D236" s="26">
        <v>0</v>
      </c>
      <c r="E236" s="26"/>
      <c r="F236" s="27">
        <f t="shared" si="33"/>
        <v>0</v>
      </c>
      <c r="G236" s="27" t="str">
        <f t="shared" si="34"/>
        <v>x</v>
      </c>
      <c r="H236" s="28">
        <f t="shared" si="35"/>
        <v>-19291666.850000001</v>
      </c>
      <c r="J236" s="39"/>
    </row>
    <row r="237" spans="1:10" ht="12.75" customHeight="1" x14ac:dyDescent="0.25">
      <c r="A237" s="24" t="s">
        <v>221</v>
      </c>
      <c r="B237" s="25" t="s">
        <v>5</v>
      </c>
      <c r="C237" s="26">
        <v>62726.66</v>
      </c>
      <c r="D237" s="26">
        <v>0</v>
      </c>
      <c r="E237" s="26"/>
      <c r="F237" s="27">
        <f t="shared" si="33"/>
        <v>0</v>
      </c>
      <c r="G237" s="27" t="str">
        <f t="shared" si="34"/>
        <v>x</v>
      </c>
      <c r="H237" s="28">
        <f t="shared" si="35"/>
        <v>-62726.66</v>
      </c>
      <c r="J237" s="39"/>
    </row>
    <row r="238" spans="1:10" ht="12.75" customHeight="1" x14ac:dyDescent="0.25">
      <c r="A238" s="22" t="s">
        <v>445</v>
      </c>
      <c r="B238" s="17" t="s">
        <v>446</v>
      </c>
      <c r="C238" s="18"/>
      <c r="D238" s="18">
        <v>11346000</v>
      </c>
      <c r="E238" s="18">
        <v>8501436.25</v>
      </c>
      <c r="F238" s="19" t="str">
        <f t="shared" si="33"/>
        <v>x</v>
      </c>
      <c r="G238" s="19">
        <f t="shared" si="34"/>
        <v>74.928928697338264</v>
      </c>
      <c r="H238" s="20">
        <f t="shared" si="35"/>
        <v>8501436.25</v>
      </c>
      <c r="J238" s="39"/>
    </row>
    <row r="239" spans="1:10" ht="12.75" customHeight="1" x14ac:dyDescent="0.25">
      <c r="A239" s="24" t="s">
        <v>220</v>
      </c>
      <c r="B239" s="25" t="s">
        <v>4</v>
      </c>
      <c r="C239" s="26"/>
      <c r="D239" s="26">
        <v>11216000</v>
      </c>
      <c r="E239" s="26">
        <v>7407727.1299999999</v>
      </c>
      <c r="F239" s="27" t="str">
        <f t="shared" si="33"/>
        <v>x</v>
      </c>
      <c r="G239" s="27">
        <f t="shared" si="34"/>
        <v>66.046069276034231</v>
      </c>
      <c r="H239" s="28">
        <f t="shared" si="35"/>
        <v>7407727.1299999999</v>
      </c>
      <c r="J239" s="39"/>
    </row>
    <row r="240" spans="1:10" ht="12.75" customHeight="1" x14ac:dyDescent="0.25">
      <c r="A240" s="24" t="s">
        <v>221</v>
      </c>
      <c r="B240" s="25" t="s">
        <v>436</v>
      </c>
      <c r="C240" s="26"/>
      <c r="D240" s="26">
        <v>130000</v>
      </c>
      <c r="E240" s="26">
        <v>1093709.1200000001</v>
      </c>
      <c r="F240" s="27" t="str">
        <f t="shared" si="33"/>
        <v>x</v>
      </c>
      <c r="G240" s="27">
        <f t="shared" si="34"/>
        <v>841.31470769230782</v>
      </c>
      <c r="H240" s="28">
        <f t="shared" si="35"/>
        <v>1093709.1200000001</v>
      </c>
      <c r="J240" s="39"/>
    </row>
    <row r="241" spans="1:10" ht="12.75" customHeight="1" x14ac:dyDescent="0.25">
      <c r="A241" s="16" t="s">
        <v>311</v>
      </c>
      <c r="B241" s="17" t="s">
        <v>94</v>
      </c>
      <c r="C241" s="18">
        <v>400815331.08999997</v>
      </c>
      <c r="D241" s="18">
        <v>1304438827</v>
      </c>
      <c r="E241" s="18">
        <v>417269463.36000001</v>
      </c>
      <c r="F241" s="19">
        <f t="shared" si="33"/>
        <v>104.10516539505954</v>
      </c>
      <c r="G241" s="19">
        <f t="shared" si="34"/>
        <v>31.988427109276778</v>
      </c>
      <c r="H241" s="20">
        <f t="shared" si="35"/>
        <v>16454132.270000041</v>
      </c>
      <c r="J241" s="39"/>
    </row>
    <row r="242" spans="1:10" ht="12.75" customHeight="1" x14ac:dyDescent="0.25">
      <c r="A242" s="22" t="s">
        <v>312</v>
      </c>
      <c r="B242" s="17" t="s">
        <v>95</v>
      </c>
      <c r="C242" s="18">
        <v>310538651.42000002</v>
      </c>
      <c r="D242" s="18">
        <v>1189648127</v>
      </c>
      <c r="E242" s="18">
        <v>348550691.74000001</v>
      </c>
      <c r="F242" s="19">
        <f t="shared" si="33"/>
        <v>112.24067926687462</v>
      </c>
      <c r="G242" s="19">
        <f t="shared" si="34"/>
        <v>29.298637456687228</v>
      </c>
      <c r="H242" s="20">
        <f t="shared" si="35"/>
        <v>38012040.319999993</v>
      </c>
      <c r="J242" s="39"/>
    </row>
    <row r="243" spans="1:10" ht="12.75" customHeight="1" x14ac:dyDescent="0.25">
      <c r="A243" s="24" t="s">
        <v>220</v>
      </c>
      <c r="B243" s="25" t="s">
        <v>4</v>
      </c>
      <c r="C243" s="26">
        <v>308937965.51999998</v>
      </c>
      <c r="D243" s="26">
        <v>1185567977</v>
      </c>
      <c r="E243" s="26">
        <v>347909150.91000003</v>
      </c>
      <c r="F243" s="27">
        <f t="shared" si="33"/>
        <v>112.61456659248866</v>
      </c>
      <c r="G243" s="27">
        <f t="shared" si="34"/>
        <v>29.345356627323955</v>
      </c>
      <c r="H243" s="28">
        <f t="shared" si="35"/>
        <v>38971185.390000045</v>
      </c>
      <c r="J243" s="39"/>
    </row>
    <row r="244" spans="1:10" ht="12.75" customHeight="1" x14ac:dyDescent="0.25">
      <c r="A244" s="24" t="s">
        <v>221</v>
      </c>
      <c r="B244" s="25" t="s">
        <v>5</v>
      </c>
      <c r="C244" s="26">
        <v>1600685.9</v>
      </c>
      <c r="D244" s="26">
        <v>4080150</v>
      </c>
      <c r="E244" s="26">
        <v>641540.82999999996</v>
      </c>
      <c r="F244" s="27">
        <f t="shared" si="33"/>
        <v>40.079120457049065</v>
      </c>
      <c r="G244" s="27">
        <f t="shared" si="34"/>
        <v>15.723461882528827</v>
      </c>
      <c r="H244" s="28">
        <f t="shared" si="35"/>
        <v>-959145.07</v>
      </c>
      <c r="J244" s="39"/>
    </row>
    <row r="245" spans="1:10" ht="12.75" customHeight="1" x14ac:dyDescent="0.25">
      <c r="A245" s="22" t="s">
        <v>313</v>
      </c>
      <c r="B245" s="17" t="s">
        <v>96</v>
      </c>
      <c r="C245" s="18">
        <v>50140468.380000003</v>
      </c>
      <c r="D245" s="18">
        <v>40005700</v>
      </c>
      <c r="E245" s="18">
        <v>28875945.690000001</v>
      </c>
      <c r="F245" s="19">
        <f t="shared" si="33"/>
        <v>57.590099620046665</v>
      </c>
      <c r="G245" s="19">
        <f t="shared" si="34"/>
        <v>72.179578635044507</v>
      </c>
      <c r="H245" s="20">
        <f t="shared" si="35"/>
        <v>-21264522.690000001</v>
      </c>
      <c r="J245" s="39"/>
    </row>
    <row r="246" spans="1:10" ht="12.75" customHeight="1" x14ac:dyDescent="0.25">
      <c r="A246" s="24" t="s">
        <v>220</v>
      </c>
      <c r="B246" s="25" t="s">
        <v>4</v>
      </c>
      <c r="C246" s="26">
        <v>50140468.380000003</v>
      </c>
      <c r="D246" s="26">
        <v>39980700</v>
      </c>
      <c r="E246" s="26">
        <v>28875945.690000001</v>
      </c>
      <c r="F246" s="27">
        <f t="shared" si="33"/>
        <v>57.590099620046665</v>
      </c>
      <c r="G246" s="27">
        <f t="shared" si="34"/>
        <v>72.224712648853071</v>
      </c>
      <c r="H246" s="28">
        <f t="shared" si="35"/>
        <v>-21264522.690000001</v>
      </c>
      <c r="J246" s="39"/>
    </row>
    <row r="247" spans="1:10" ht="12.75" customHeight="1" x14ac:dyDescent="0.25">
      <c r="A247" s="24" t="s">
        <v>221</v>
      </c>
      <c r="B247" s="25" t="s">
        <v>5</v>
      </c>
      <c r="C247" s="26"/>
      <c r="D247" s="26">
        <v>25000</v>
      </c>
      <c r="E247" s="26"/>
      <c r="F247" s="27" t="str">
        <f t="shared" si="33"/>
        <v>x</v>
      </c>
      <c r="G247" s="27">
        <f t="shared" si="34"/>
        <v>0</v>
      </c>
      <c r="H247" s="28">
        <f t="shared" si="35"/>
        <v>0</v>
      </c>
      <c r="J247" s="39"/>
    </row>
    <row r="248" spans="1:10" ht="12.75" customHeight="1" x14ac:dyDescent="0.25">
      <c r="A248" s="22" t="s">
        <v>314</v>
      </c>
      <c r="B248" s="17" t="s">
        <v>97</v>
      </c>
      <c r="C248" s="18">
        <v>6968060.9400000004</v>
      </c>
      <c r="D248" s="18">
        <v>0</v>
      </c>
      <c r="E248" s="18"/>
      <c r="F248" s="19">
        <f t="shared" si="33"/>
        <v>0</v>
      </c>
      <c r="G248" s="19" t="str">
        <f t="shared" si="34"/>
        <v>x</v>
      </c>
      <c r="H248" s="20">
        <f t="shared" si="35"/>
        <v>-6968060.9400000004</v>
      </c>
      <c r="J248" s="39"/>
    </row>
    <row r="249" spans="1:10" ht="12.75" customHeight="1" x14ac:dyDescent="0.25">
      <c r="A249" s="24" t="s">
        <v>220</v>
      </c>
      <c r="B249" s="25" t="s">
        <v>4</v>
      </c>
      <c r="C249" s="26">
        <v>6917410.9400000004</v>
      </c>
      <c r="D249" s="26">
        <v>0</v>
      </c>
      <c r="E249" s="26"/>
      <c r="F249" s="27">
        <f t="shared" si="33"/>
        <v>0</v>
      </c>
      <c r="G249" s="27" t="str">
        <f t="shared" si="34"/>
        <v>x</v>
      </c>
      <c r="H249" s="28">
        <f t="shared" si="35"/>
        <v>-6917410.9400000004</v>
      </c>
      <c r="J249" s="39"/>
    </row>
    <row r="250" spans="1:10" ht="12.75" customHeight="1" x14ac:dyDescent="0.25">
      <c r="A250" s="24" t="s">
        <v>221</v>
      </c>
      <c r="B250" s="25" t="s">
        <v>5</v>
      </c>
      <c r="C250" s="26">
        <v>50650</v>
      </c>
      <c r="D250" s="26">
        <v>0</v>
      </c>
      <c r="E250" s="26"/>
      <c r="F250" s="27">
        <f t="shared" ref="F250" si="36">IF(C250=0,"x",E250/C250*100)</f>
        <v>0</v>
      </c>
      <c r="G250" s="27" t="str">
        <f t="shared" ref="G250" si="37">IF(D250=0,"x",E250/D250*100)</f>
        <v>x</v>
      </c>
      <c r="H250" s="28">
        <f t="shared" ref="H250" si="38">+E250-C250</f>
        <v>-50650</v>
      </c>
      <c r="J250" s="39"/>
    </row>
    <row r="251" spans="1:10" ht="12.75" customHeight="1" x14ac:dyDescent="0.25">
      <c r="A251" s="22" t="s">
        <v>315</v>
      </c>
      <c r="B251" s="17" t="s">
        <v>98</v>
      </c>
      <c r="C251" s="18">
        <v>33168150.350000001</v>
      </c>
      <c r="D251" s="18">
        <v>74785000</v>
      </c>
      <c r="E251" s="18">
        <v>39842825.93</v>
      </c>
      <c r="F251" s="19">
        <f t="shared" si="33"/>
        <v>120.12374977068927</v>
      </c>
      <c r="G251" s="19">
        <f t="shared" si="34"/>
        <v>53.276493855719728</v>
      </c>
      <c r="H251" s="20">
        <f t="shared" si="35"/>
        <v>6674675.5799999982</v>
      </c>
      <c r="J251" s="39"/>
    </row>
    <row r="252" spans="1:10" ht="12.75" customHeight="1" x14ac:dyDescent="0.25">
      <c r="A252" s="24" t="s">
        <v>220</v>
      </c>
      <c r="B252" s="25" t="s">
        <v>4</v>
      </c>
      <c r="C252" s="26">
        <v>31785910.510000002</v>
      </c>
      <c r="D252" s="26">
        <v>71887000</v>
      </c>
      <c r="E252" s="26">
        <v>38164810.509999998</v>
      </c>
      <c r="F252" s="27">
        <f t="shared" si="33"/>
        <v>120.06832554943854</v>
      </c>
      <c r="G252" s="27">
        <f t="shared" si="34"/>
        <v>53.090003074269333</v>
      </c>
      <c r="H252" s="28">
        <f t="shared" si="35"/>
        <v>6378899.9999999963</v>
      </c>
      <c r="J252" s="39"/>
    </row>
    <row r="253" spans="1:10" ht="12.75" customHeight="1" x14ac:dyDescent="0.25">
      <c r="A253" s="24" t="s">
        <v>221</v>
      </c>
      <c r="B253" s="25" t="s">
        <v>5</v>
      </c>
      <c r="C253" s="26">
        <v>1382239.84</v>
      </c>
      <c r="D253" s="26">
        <v>2898000</v>
      </c>
      <c r="E253" s="26">
        <v>1678015.42</v>
      </c>
      <c r="F253" s="27">
        <f t="shared" si="33"/>
        <v>121.39828208106054</v>
      </c>
      <c r="G253" s="27">
        <f t="shared" si="34"/>
        <v>57.902533471359554</v>
      </c>
      <c r="H253" s="28">
        <f t="shared" si="35"/>
        <v>295775.57999999984</v>
      </c>
      <c r="J253" s="39"/>
    </row>
    <row r="254" spans="1:10" ht="12.75" customHeight="1" x14ac:dyDescent="0.25">
      <c r="A254" s="16" t="s">
        <v>316</v>
      </c>
      <c r="B254" s="17" t="s">
        <v>99</v>
      </c>
      <c r="C254" s="18">
        <v>3766352814.27</v>
      </c>
      <c r="D254" s="18">
        <v>8047041922</v>
      </c>
      <c r="E254" s="18">
        <v>4858431346.79</v>
      </c>
      <c r="F254" s="19">
        <f t="shared" si="33"/>
        <v>128.99565140000482</v>
      </c>
      <c r="G254" s="19">
        <f t="shared" si="34"/>
        <v>60.375370153191554</v>
      </c>
      <c r="H254" s="20">
        <f t="shared" si="35"/>
        <v>1092078532.52</v>
      </c>
      <c r="J254" s="39"/>
    </row>
    <row r="255" spans="1:10" ht="12.75" customHeight="1" x14ac:dyDescent="0.25">
      <c r="A255" s="22" t="s">
        <v>317</v>
      </c>
      <c r="B255" s="17" t="s">
        <v>100</v>
      </c>
      <c r="C255" s="18">
        <v>3489602980.6799998</v>
      </c>
      <c r="D255" s="18">
        <v>7467929822</v>
      </c>
      <c r="E255" s="18">
        <v>4582807157.7200003</v>
      </c>
      <c r="F255" s="19">
        <f t="shared" si="33"/>
        <v>131.32746570576845</v>
      </c>
      <c r="G255" s="19">
        <f t="shared" si="34"/>
        <v>61.366500046898807</v>
      </c>
      <c r="H255" s="20">
        <f t="shared" si="35"/>
        <v>1093204177.0400004</v>
      </c>
      <c r="J255" s="39"/>
    </row>
    <row r="256" spans="1:10" ht="12.75" customHeight="1" x14ac:dyDescent="0.25">
      <c r="A256" s="24" t="s">
        <v>220</v>
      </c>
      <c r="B256" s="25" t="s">
        <v>4</v>
      </c>
      <c r="C256" s="26">
        <v>3481491183</v>
      </c>
      <c r="D256" s="26">
        <v>7409488159</v>
      </c>
      <c r="E256" s="26">
        <v>4573177959.6000004</v>
      </c>
      <c r="F256" s="27">
        <f t="shared" si="33"/>
        <v>131.35687322520502</v>
      </c>
      <c r="G256" s="27">
        <f t="shared" si="34"/>
        <v>61.720565057454735</v>
      </c>
      <c r="H256" s="28">
        <f t="shared" si="35"/>
        <v>1091686776.6000004</v>
      </c>
      <c r="J256" s="39"/>
    </row>
    <row r="257" spans="1:10" ht="12.75" customHeight="1" x14ac:dyDescent="0.25">
      <c r="A257" s="24" t="s">
        <v>221</v>
      </c>
      <c r="B257" s="25" t="s">
        <v>5</v>
      </c>
      <c r="C257" s="26">
        <v>8111797.6799999997</v>
      </c>
      <c r="D257" s="26">
        <v>58441663</v>
      </c>
      <c r="E257" s="26">
        <v>9629198.1199999992</v>
      </c>
      <c r="F257" s="27">
        <f t="shared" si="33"/>
        <v>118.70609327130062</v>
      </c>
      <c r="G257" s="27">
        <f t="shared" si="34"/>
        <v>16.476598415756921</v>
      </c>
      <c r="H257" s="28">
        <f t="shared" si="35"/>
        <v>1517400.4399999995</v>
      </c>
      <c r="J257" s="39"/>
    </row>
    <row r="258" spans="1:10" ht="12.75" customHeight="1" x14ac:dyDescent="0.25">
      <c r="A258" s="22" t="s">
        <v>318</v>
      </c>
      <c r="B258" s="17" t="s">
        <v>101</v>
      </c>
      <c r="C258" s="18">
        <v>179485472.55000001</v>
      </c>
      <c r="D258" s="18">
        <v>324617100</v>
      </c>
      <c r="E258" s="18">
        <v>180016873.03999999</v>
      </c>
      <c r="F258" s="19">
        <f t="shared" si="33"/>
        <v>100.29606880292327</v>
      </c>
      <c r="G258" s="19">
        <f t="shared" si="34"/>
        <v>55.455141777805295</v>
      </c>
      <c r="H258" s="20">
        <f t="shared" si="35"/>
        <v>531400.48999997973</v>
      </c>
      <c r="J258" s="39"/>
    </row>
    <row r="259" spans="1:10" ht="12.75" customHeight="1" x14ac:dyDescent="0.25">
      <c r="A259" s="24" t="s">
        <v>220</v>
      </c>
      <c r="B259" s="25" t="s">
        <v>4</v>
      </c>
      <c r="C259" s="26">
        <v>179474524.28999999</v>
      </c>
      <c r="D259" s="26">
        <v>324189100</v>
      </c>
      <c r="E259" s="26">
        <v>179911305.44999999</v>
      </c>
      <c r="F259" s="27">
        <f t="shared" si="33"/>
        <v>100.24336666261013</v>
      </c>
      <c r="G259" s="27">
        <f t="shared" si="34"/>
        <v>55.495791021351423</v>
      </c>
      <c r="H259" s="28">
        <f t="shared" si="35"/>
        <v>436781.15999999642</v>
      </c>
      <c r="J259" s="39"/>
    </row>
    <row r="260" spans="1:10" ht="12.75" customHeight="1" x14ac:dyDescent="0.25">
      <c r="A260" s="24" t="s">
        <v>221</v>
      </c>
      <c r="B260" s="25" t="s">
        <v>5</v>
      </c>
      <c r="C260" s="26">
        <v>10948.26</v>
      </c>
      <c r="D260" s="26">
        <v>428000</v>
      </c>
      <c r="E260" s="26">
        <v>105567.59</v>
      </c>
      <c r="F260" s="27">
        <f t="shared" si="33"/>
        <v>964.24080173470475</v>
      </c>
      <c r="G260" s="27">
        <f t="shared" si="34"/>
        <v>24.665324766355141</v>
      </c>
      <c r="H260" s="28">
        <f t="shared" si="35"/>
        <v>94619.33</v>
      </c>
      <c r="J260" s="39"/>
    </row>
    <row r="261" spans="1:10" ht="12.75" customHeight="1" x14ac:dyDescent="0.25">
      <c r="A261" s="22" t="s">
        <v>319</v>
      </c>
      <c r="B261" s="17" t="s">
        <v>102</v>
      </c>
      <c r="C261" s="18">
        <v>3152323.71</v>
      </c>
      <c r="D261" s="18">
        <v>0</v>
      </c>
      <c r="E261" s="18"/>
      <c r="F261" s="19">
        <f t="shared" si="33"/>
        <v>0</v>
      </c>
      <c r="G261" s="19" t="str">
        <f t="shared" si="34"/>
        <v>x</v>
      </c>
      <c r="H261" s="20">
        <f t="shared" si="35"/>
        <v>-3152323.71</v>
      </c>
      <c r="J261" s="39"/>
    </row>
    <row r="262" spans="1:10" ht="12.75" customHeight="1" x14ac:dyDescent="0.25">
      <c r="A262" s="24" t="s">
        <v>220</v>
      </c>
      <c r="B262" s="25" t="s">
        <v>4</v>
      </c>
      <c r="C262" s="26">
        <v>3140728.01</v>
      </c>
      <c r="D262" s="26">
        <v>0</v>
      </c>
      <c r="E262" s="26"/>
      <c r="F262" s="27">
        <f t="shared" si="33"/>
        <v>0</v>
      </c>
      <c r="G262" s="27" t="str">
        <f t="shared" si="34"/>
        <v>x</v>
      </c>
      <c r="H262" s="28">
        <f t="shared" si="35"/>
        <v>-3140728.01</v>
      </c>
      <c r="J262" s="39"/>
    </row>
    <row r="263" spans="1:10" ht="12.75" customHeight="1" x14ac:dyDescent="0.25">
      <c r="A263" s="24" t="s">
        <v>221</v>
      </c>
      <c r="B263" s="25" t="s">
        <v>5</v>
      </c>
      <c r="C263" s="26">
        <v>11595.7</v>
      </c>
      <c r="D263" s="26">
        <v>0</v>
      </c>
      <c r="E263" s="26"/>
      <c r="F263" s="27">
        <f t="shared" si="33"/>
        <v>0</v>
      </c>
      <c r="G263" s="27" t="str">
        <f t="shared" si="34"/>
        <v>x</v>
      </c>
      <c r="H263" s="28">
        <f t="shared" si="35"/>
        <v>-11595.7</v>
      </c>
      <c r="J263" s="39"/>
    </row>
    <row r="264" spans="1:10" ht="12.75" customHeight="1" x14ac:dyDescent="0.25">
      <c r="A264" s="22" t="s">
        <v>320</v>
      </c>
      <c r="B264" s="17" t="s">
        <v>103</v>
      </c>
      <c r="C264" s="18">
        <v>7977265.5700000003</v>
      </c>
      <c r="D264" s="18">
        <v>25607000</v>
      </c>
      <c r="E264" s="18">
        <v>8551924.6500000004</v>
      </c>
      <c r="F264" s="19">
        <f t="shared" si="33"/>
        <v>107.20371003017767</v>
      </c>
      <c r="G264" s="19">
        <f t="shared" si="34"/>
        <v>33.39682372007654</v>
      </c>
      <c r="H264" s="20">
        <f t="shared" si="35"/>
        <v>574659.08000000007</v>
      </c>
      <c r="J264" s="39"/>
    </row>
    <row r="265" spans="1:10" ht="12.75" customHeight="1" x14ac:dyDescent="0.25">
      <c r="A265" s="24" t="s">
        <v>220</v>
      </c>
      <c r="B265" s="25" t="s">
        <v>4</v>
      </c>
      <c r="C265" s="26">
        <v>7815378.3799999999</v>
      </c>
      <c r="D265" s="26">
        <v>19970000</v>
      </c>
      <c r="E265" s="26">
        <v>8196719.8600000003</v>
      </c>
      <c r="F265" s="27">
        <f t="shared" si="33"/>
        <v>104.87937322364166</v>
      </c>
      <c r="G265" s="27">
        <f t="shared" si="34"/>
        <v>41.045167050575863</v>
      </c>
      <c r="H265" s="28">
        <f t="shared" si="35"/>
        <v>381341.48000000045</v>
      </c>
      <c r="J265" s="39"/>
    </row>
    <row r="266" spans="1:10" ht="12.75" customHeight="1" x14ac:dyDescent="0.25">
      <c r="A266" s="24" t="s">
        <v>221</v>
      </c>
      <c r="B266" s="25" t="s">
        <v>5</v>
      </c>
      <c r="C266" s="26">
        <v>161887.19</v>
      </c>
      <c r="D266" s="26">
        <v>5637000</v>
      </c>
      <c r="E266" s="26">
        <v>355204.79</v>
      </c>
      <c r="F266" s="27">
        <f t="shared" si="33"/>
        <v>219.41500745055862</v>
      </c>
      <c r="G266" s="27">
        <f t="shared" si="34"/>
        <v>6.3013090296256875</v>
      </c>
      <c r="H266" s="28">
        <f t="shared" si="35"/>
        <v>193317.59999999998</v>
      </c>
      <c r="J266" s="39"/>
    </row>
    <row r="267" spans="1:10" ht="12.75" customHeight="1" x14ac:dyDescent="0.25">
      <c r="A267" s="22" t="s">
        <v>434</v>
      </c>
      <c r="B267" s="17" t="s">
        <v>435</v>
      </c>
      <c r="C267" s="18">
        <v>40014310.329999998</v>
      </c>
      <c r="D267" s="18">
        <v>89700000</v>
      </c>
      <c r="E267" s="40">
        <v>40444326.509999998</v>
      </c>
      <c r="F267" s="27">
        <f t="shared" ref="F267:F269" si="39">IF(C267=0,"x",E267/C267*100)</f>
        <v>101.07465598295617</v>
      </c>
      <c r="G267" s="27">
        <f t="shared" ref="G267:G269" si="40">IF(D267=0,"x",E267/D267*100)</f>
        <v>45.088435351170567</v>
      </c>
      <c r="H267" s="28">
        <f t="shared" ref="H267:H269" si="41">+E267-C267</f>
        <v>430016.1799999997</v>
      </c>
      <c r="J267" s="39"/>
    </row>
    <row r="268" spans="1:10" ht="12.75" customHeight="1" x14ac:dyDescent="0.25">
      <c r="A268" s="24" t="s">
        <v>220</v>
      </c>
      <c r="B268" s="25" t="s">
        <v>4</v>
      </c>
      <c r="C268" s="26">
        <v>39177035.939999998</v>
      </c>
      <c r="D268" s="26">
        <v>82995000</v>
      </c>
      <c r="E268" s="26">
        <v>39936706.789999999</v>
      </c>
      <c r="F268" s="27">
        <f t="shared" si="39"/>
        <v>101.93907178471451</v>
      </c>
      <c r="G268" s="27">
        <f t="shared" si="40"/>
        <v>48.119412964636425</v>
      </c>
      <c r="H268" s="28">
        <f t="shared" si="41"/>
        <v>759670.85000000149</v>
      </c>
      <c r="J268" s="39"/>
    </row>
    <row r="269" spans="1:10" ht="12.75" customHeight="1" x14ac:dyDescent="0.25">
      <c r="A269" s="24" t="s">
        <v>221</v>
      </c>
      <c r="B269" s="25" t="s">
        <v>436</v>
      </c>
      <c r="C269" s="26">
        <v>837274.39</v>
      </c>
      <c r="D269" s="26">
        <v>6705000</v>
      </c>
      <c r="E269" s="26">
        <v>507619.72</v>
      </c>
      <c r="F269" s="27">
        <f t="shared" si="39"/>
        <v>60.627642032619676</v>
      </c>
      <c r="G269" s="27">
        <f t="shared" si="40"/>
        <v>7.5707639075316928</v>
      </c>
      <c r="H269" s="28">
        <f t="shared" si="41"/>
        <v>-329654.67000000004</v>
      </c>
      <c r="J269" s="39"/>
    </row>
    <row r="270" spans="1:10" ht="12.75" customHeight="1" x14ac:dyDescent="0.25">
      <c r="A270" s="22" t="s">
        <v>321</v>
      </c>
      <c r="B270" s="17" t="s">
        <v>104</v>
      </c>
      <c r="C270" s="18">
        <v>2794631.65</v>
      </c>
      <c r="D270" s="18">
        <v>5715000</v>
      </c>
      <c r="E270" s="18">
        <v>2758648.59</v>
      </c>
      <c r="F270" s="19">
        <f t="shared" si="33"/>
        <v>98.712422082530978</v>
      </c>
      <c r="G270" s="19">
        <f t="shared" si="34"/>
        <v>48.270316535433068</v>
      </c>
      <c r="H270" s="20">
        <f t="shared" si="35"/>
        <v>-35983.060000000056</v>
      </c>
      <c r="J270" s="39"/>
    </row>
    <row r="271" spans="1:10" ht="12.75" customHeight="1" x14ac:dyDescent="0.25">
      <c r="A271" s="24" t="s">
        <v>220</v>
      </c>
      <c r="B271" s="25" t="s">
        <v>4</v>
      </c>
      <c r="C271" s="26">
        <v>2732526.67</v>
      </c>
      <c r="D271" s="26">
        <v>5467000</v>
      </c>
      <c r="E271" s="26">
        <v>2747625.34</v>
      </c>
      <c r="F271" s="27">
        <f t="shared" si="33"/>
        <v>100.55255343582795</v>
      </c>
      <c r="G271" s="27">
        <f t="shared" si="34"/>
        <v>50.258374611304191</v>
      </c>
      <c r="H271" s="28">
        <f t="shared" si="35"/>
        <v>15098.669999999925</v>
      </c>
      <c r="J271" s="39"/>
    </row>
    <row r="272" spans="1:10" ht="12.75" customHeight="1" x14ac:dyDescent="0.25">
      <c r="A272" s="24" t="s">
        <v>221</v>
      </c>
      <c r="B272" s="25" t="s">
        <v>5</v>
      </c>
      <c r="C272" s="26">
        <v>62104.98</v>
      </c>
      <c r="D272" s="26">
        <v>248000</v>
      </c>
      <c r="E272" s="26">
        <v>11023.25</v>
      </c>
      <c r="F272" s="27">
        <f t="shared" si="33"/>
        <v>17.74938177260503</v>
      </c>
      <c r="G272" s="27">
        <f t="shared" si="34"/>
        <v>4.4448588709677415</v>
      </c>
      <c r="H272" s="28">
        <f t="shared" si="35"/>
        <v>-51081.73</v>
      </c>
      <c r="J272" s="39"/>
    </row>
    <row r="273" spans="1:10" ht="12.75" customHeight="1" x14ac:dyDescent="0.25">
      <c r="A273" s="22" t="s">
        <v>322</v>
      </c>
      <c r="B273" s="17" t="s">
        <v>105</v>
      </c>
      <c r="C273" s="18">
        <v>1335991.02</v>
      </c>
      <c r="D273" s="18">
        <v>3363000</v>
      </c>
      <c r="E273" s="18">
        <v>1592682.86</v>
      </c>
      <c r="F273" s="19">
        <f t="shared" si="33"/>
        <v>119.213590223084</v>
      </c>
      <c r="G273" s="19">
        <f t="shared" si="34"/>
        <v>47.358990782039854</v>
      </c>
      <c r="H273" s="20">
        <f t="shared" si="35"/>
        <v>256691.84000000008</v>
      </c>
      <c r="J273" s="39"/>
    </row>
    <row r="274" spans="1:10" ht="12.75" customHeight="1" x14ac:dyDescent="0.25">
      <c r="A274" s="24" t="s">
        <v>220</v>
      </c>
      <c r="B274" s="25" t="s">
        <v>4</v>
      </c>
      <c r="C274" s="26">
        <v>1328867.27</v>
      </c>
      <c r="D274" s="26">
        <v>3282000</v>
      </c>
      <c r="E274" s="26">
        <v>1583589.86</v>
      </c>
      <c r="F274" s="27">
        <f t="shared" si="33"/>
        <v>119.16839971534554</v>
      </c>
      <c r="G274" s="27">
        <f t="shared" si="34"/>
        <v>48.250757464960394</v>
      </c>
      <c r="H274" s="28">
        <f t="shared" si="35"/>
        <v>254722.59000000008</v>
      </c>
      <c r="J274" s="39"/>
    </row>
    <row r="275" spans="1:10" ht="12.75" customHeight="1" x14ac:dyDescent="0.25">
      <c r="A275" s="24" t="s">
        <v>221</v>
      </c>
      <c r="B275" s="25" t="s">
        <v>5</v>
      </c>
      <c r="C275" s="26">
        <v>7123.75</v>
      </c>
      <c r="D275" s="26">
        <v>81000</v>
      </c>
      <c r="E275" s="26">
        <v>9093</v>
      </c>
      <c r="F275" s="27">
        <f t="shared" si="33"/>
        <v>127.64344621863484</v>
      </c>
      <c r="G275" s="27">
        <f t="shared" si="34"/>
        <v>11.225925925925925</v>
      </c>
      <c r="H275" s="28">
        <f t="shared" si="35"/>
        <v>1969.25</v>
      </c>
      <c r="J275" s="39"/>
    </row>
    <row r="276" spans="1:10" ht="12.75" customHeight="1" x14ac:dyDescent="0.25">
      <c r="A276" s="22" t="s">
        <v>323</v>
      </c>
      <c r="B276" s="17" t="s">
        <v>106</v>
      </c>
      <c r="C276" s="18">
        <v>41989838.759999998</v>
      </c>
      <c r="D276" s="18">
        <v>130110000</v>
      </c>
      <c r="E276" s="18">
        <v>42259733.420000002</v>
      </c>
      <c r="F276" s="19">
        <f t="shared" si="33"/>
        <v>100.64276183945987</v>
      </c>
      <c r="G276" s="19">
        <f t="shared" si="34"/>
        <v>32.480004165705942</v>
      </c>
      <c r="H276" s="20">
        <f t="shared" si="35"/>
        <v>269894.66000000387</v>
      </c>
      <c r="J276" s="39"/>
    </row>
    <row r="277" spans="1:10" ht="12.75" customHeight="1" x14ac:dyDescent="0.25">
      <c r="A277" s="24" t="s">
        <v>220</v>
      </c>
      <c r="B277" s="25" t="s">
        <v>4</v>
      </c>
      <c r="C277" s="26">
        <v>40759781.200000003</v>
      </c>
      <c r="D277" s="26">
        <v>83509000</v>
      </c>
      <c r="E277" s="26">
        <v>41440462.18</v>
      </c>
      <c r="F277" s="27">
        <f t="shared" si="33"/>
        <v>101.66998192816598</v>
      </c>
      <c r="G277" s="27">
        <f t="shared" si="34"/>
        <v>49.623947335017782</v>
      </c>
      <c r="H277" s="28">
        <f t="shared" si="35"/>
        <v>680680.97999999672</v>
      </c>
      <c r="J277" s="39"/>
    </row>
    <row r="278" spans="1:10" ht="12.75" customHeight="1" x14ac:dyDescent="0.25">
      <c r="A278" s="24" t="s">
        <v>221</v>
      </c>
      <c r="B278" s="25" t="s">
        <v>5</v>
      </c>
      <c r="C278" s="26">
        <v>1230057.56</v>
      </c>
      <c r="D278" s="26">
        <v>46601000</v>
      </c>
      <c r="E278" s="26">
        <v>819271.24</v>
      </c>
      <c r="F278" s="27">
        <f t="shared" si="33"/>
        <v>66.604301021490414</v>
      </c>
      <c r="G278" s="27">
        <f t="shared" si="34"/>
        <v>1.758055063196069</v>
      </c>
      <c r="H278" s="28">
        <f t="shared" si="35"/>
        <v>-410786.32000000007</v>
      </c>
      <c r="J278" s="39"/>
    </row>
    <row r="279" spans="1:10" ht="12.75" customHeight="1" x14ac:dyDescent="0.25">
      <c r="A279" s="16" t="s">
        <v>324</v>
      </c>
      <c r="B279" s="17" t="s">
        <v>107</v>
      </c>
      <c r="C279" s="18">
        <v>371927156.56</v>
      </c>
      <c r="D279" s="18">
        <v>963489821</v>
      </c>
      <c r="E279" s="18">
        <v>607882492.88</v>
      </c>
      <c r="F279" s="19">
        <f t="shared" si="33"/>
        <v>163.44127664738974</v>
      </c>
      <c r="G279" s="19">
        <f t="shared" si="34"/>
        <v>63.091740009155743</v>
      </c>
      <c r="H279" s="20">
        <f t="shared" si="35"/>
        <v>235955336.31999999</v>
      </c>
      <c r="J279" s="39"/>
    </row>
    <row r="280" spans="1:10" ht="12.75" customHeight="1" x14ac:dyDescent="0.25">
      <c r="A280" s="22" t="s">
        <v>325</v>
      </c>
      <c r="B280" s="17" t="s">
        <v>108</v>
      </c>
      <c r="C280" s="18">
        <v>166018369.91</v>
      </c>
      <c r="D280" s="18">
        <v>518142763</v>
      </c>
      <c r="E280" s="18">
        <v>357996813.36000001</v>
      </c>
      <c r="F280" s="19">
        <f t="shared" si="33"/>
        <v>215.63686810927805</v>
      </c>
      <c r="G280" s="19">
        <f t="shared" si="34"/>
        <v>69.092311795928723</v>
      </c>
      <c r="H280" s="20">
        <f t="shared" si="35"/>
        <v>191978443.45000002</v>
      </c>
      <c r="J280" s="39"/>
    </row>
    <row r="281" spans="1:10" ht="12.75" customHeight="1" x14ac:dyDescent="0.25">
      <c r="A281" s="24" t="s">
        <v>220</v>
      </c>
      <c r="B281" s="25" t="s">
        <v>4</v>
      </c>
      <c r="C281" s="26">
        <v>165191371.55000001</v>
      </c>
      <c r="D281" s="26">
        <v>507995763</v>
      </c>
      <c r="E281" s="26">
        <v>355533024.30000001</v>
      </c>
      <c r="F281" s="27">
        <f t="shared" si="33"/>
        <v>215.22493636563064</v>
      </c>
      <c r="G281" s="27">
        <f t="shared" si="34"/>
        <v>69.987399540574515</v>
      </c>
      <c r="H281" s="28">
        <f t="shared" si="35"/>
        <v>190341652.75</v>
      </c>
      <c r="J281" s="39"/>
    </row>
    <row r="282" spans="1:10" ht="12.75" customHeight="1" x14ac:dyDescent="0.25">
      <c r="A282" s="24" t="s">
        <v>221</v>
      </c>
      <c r="B282" s="25" t="s">
        <v>5</v>
      </c>
      <c r="C282" s="26">
        <v>826998.36</v>
      </c>
      <c r="D282" s="26">
        <v>10147000</v>
      </c>
      <c r="E282" s="26">
        <v>2463789.06</v>
      </c>
      <c r="F282" s="27">
        <f t="shared" si="33"/>
        <v>297.91946141223303</v>
      </c>
      <c r="G282" s="27">
        <f t="shared" si="34"/>
        <v>24.280960480930325</v>
      </c>
      <c r="H282" s="28">
        <f t="shared" si="35"/>
        <v>1636790.7000000002</v>
      </c>
      <c r="J282" s="39"/>
    </row>
    <row r="283" spans="1:10" ht="12.75" customHeight="1" x14ac:dyDescent="0.25">
      <c r="A283" s="22" t="s">
        <v>326</v>
      </c>
      <c r="B283" s="17" t="s">
        <v>109</v>
      </c>
      <c r="C283" s="18">
        <v>1549521.5</v>
      </c>
      <c r="D283" s="18">
        <v>0</v>
      </c>
      <c r="E283" s="18">
        <v>0</v>
      </c>
      <c r="F283" s="19">
        <f t="shared" si="33"/>
        <v>0</v>
      </c>
      <c r="G283" s="19" t="str">
        <f t="shared" si="34"/>
        <v>x</v>
      </c>
      <c r="H283" s="20">
        <f t="shared" si="35"/>
        <v>-1549521.5</v>
      </c>
      <c r="J283" s="39"/>
    </row>
    <row r="284" spans="1:10" ht="12.75" customHeight="1" x14ac:dyDescent="0.25">
      <c r="A284" s="24" t="s">
        <v>220</v>
      </c>
      <c r="B284" s="25" t="s">
        <v>4</v>
      </c>
      <c r="C284" s="26">
        <v>1549521.5</v>
      </c>
      <c r="D284" s="26">
        <v>0</v>
      </c>
      <c r="E284" s="26">
        <v>0</v>
      </c>
      <c r="F284" s="27">
        <f t="shared" si="33"/>
        <v>0</v>
      </c>
      <c r="G284" s="27" t="str">
        <f t="shared" si="34"/>
        <v>x</v>
      </c>
      <c r="H284" s="28">
        <f t="shared" si="35"/>
        <v>-1549521.5</v>
      </c>
      <c r="J284" s="39"/>
    </row>
    <row r="285" spans="1:10" ht="12.75" customHeight="1" x14ac:dyDescent="0.25">
      <c r="A285" s="22" t="s">
        <v>327</v>
      </c>
      <c r="B285" s="17" t="s">
        <v>110</v>
      </c>
      <c r="C285" s="18">
        <v>8900620.3100000005</v>
      </c>
      <c r="D285" s="18">
        <v>12650000</v>
      </c>
      <c r="E285" s="18">
        <v>7350015.46</v>
      </c>
      <c r="F285" s="19">
        <f t="shared" si="33"/>
        <v>82.578687821815407</v>
      </c>
      <c r="G285" s="19">
        <f t="shared" si="34"/>
        <v>58.102889011857705</v>
      </c>
      <c r="H285" s="20">
        <f t="shared" si="35"/>
        <v>-1550604.8500000006</v>
      </c>
      <c r="J285" s="39"/>
    </row>
    <row r="286" spans="1:10" ht="12.75" customHeight="1" x14ac:dyDescent="0.25">
      <c r="A286" s="24" t="s">
        <v>220</v>
      </c>
      <c r="B286" s="25" t="s">
        <v>4</v>
      </c>
      <c r="C286" s="26">
        <v>8892902.3100000005</v>
      </c>
      <c r="D286" s="26">
        <v>12514000</v>
      </c>
      <c r="E286" s="26">
        <v>7348845.46</v>
      </c>
      <c r="F286" s="27">
        <f t="shared" si="33"/>
        <v>82.637199913196838</v>
      </c>
      <c r="G286" s="27">
        <f t="shared" si="34"/>
        <v>58.72499168930797</v>
      </c>
      <c r="H286" s="28">
        <f t="shared" si="35"/>
        <v>-1544056.8500000006</v>
      </c>
      <c r="J286" s="39"/>
    </row>
    <row r="287" spans="1:10" ht="12.75" customHeight="1" x14ac:dyDescent="0.25">
      <c r="A287" s="24" t="s">
        <v>221</v>
      </c>
      <c r="B287" s="25" t="s">
        <v>5</v>
      </c>
      <c r="C287" s="26">
        <v>7718</v>
      </c>
      <c r="D287" s="26">
        <v>136000</v>
      </c>
      <c r="E287" s="26">
        <v>1170</v>
      </c>
      <c r="F287" s="27">
        <f t="shared" si="33"/>
        <v>15.159367711842448</v>
      </c>
      <c r="G287" s="27">
        <f t="shared" si="34"/>
        <v>0.86029411764705876</v>
      </c>
      <c r="H287" s="28">
        <f t="shared" si="35"/>
        <v>-6548</v>
      </c>
      <c r="J287" s="39"/>
    </row>
    <row r="288" spans="1:10" ht="12.75" customHeight="1" x14ac:dyDescent="0.25">
      <c r="A288" s="22" t="s">
        <v>328</v>
      </c>
      <c r="B288" s="17" t="s">
        <v>111</v>
      </c>
      <c r="C288" s="18">
        <v>63863961.469999999</v>
      </c>
      <c r="D288" s="18">
        <v>153277043</v>
      </c>
      <c r="E288" s="18">
        <v>102160958.98</v>
      </c>
      <c r="F288" s="19">
        <f t="shared" si="33"/>
        <v>159.96652357369027</v>
      </c>
      <c r="G288" s="19">
        <f t="shared" si="34"/>
        <v>66.651180751183986</v>
      </c>
      <c r="H288" s="20">
        <f t="shared" si="35"/>
        <v>38296997.510000005</v>
      </c>
      <c r="J288" s="39"/>
    </row>
    <row r="289" spans="1:10" ht="12.75" customHeight="1" x14ac:dyDescent="0.25">
      <c r="A289" s="24" t="s">
        <v>220</v>
      </c>
      <c r="B289" s="25" t="s">
        <v>4</v>
      </c>
      <c r="C289" s="26">
        <v>56479825.969999999</v>
      </c>
      <c r="D289" s="26">
        <v>111664000</v>
      </c>
      <c r="E289" s="26">
        <v>88240821.870000005</v>
      </c>
      <c r="F289" s="27">
        <f t="shared" si="33"/>
        <v>156.23423116932102</v>
      </c>
      <c r="G289" s="27">
        <f t="shared" si="34"/>
        <v>79.023518654176812</v>
      </c>
      <c r="H289" s="28">
        <f t="shared" si="35"/>
        <v>31760995.900000006</v>
      </c>
      <c r="J289" s="39"/>
    </row>
    <row r="290" spans="1:10" ht="12.75" customHeight="1" x14ac:dyDescent="0.25">
      <c r="A290" s="24" t="s">
        <v>221</v>
      </c>
      <c r="B290" s="25" t="s">
        <v>5</v>
      </c>
      <c r="C290" s="26">
        <v>7384135.5</v>
      </c>
      <c r="D290" s="26">
        <v>41613043</v>
      </c>
      <c r="E290" s="26">
        <v>13920137.109999999</v>
      </c>
      <c r="F290" s="27">
        <f t="shared" si="33"/>
        <v>188.51410716934973</v>
      </c>
      <c r="G290" s="27">
        <f t="shared" si="34"/>
        <v>33.451379919512256</v>
      </c>
      <c r="H290" s="28">
        <f t="shared" si="35"/>
        <v>6536001.6099999994</v>
      </c>
      <c r="J290" s="39"/>
    </row>
    <row r="291" spans="1:10" ht="12.75" customHeight="1" x14ac:dyDescent="0.25">
      <c r="A291" s="22" t="s">
        <v>329</v>
      </c>
      <c r="B291" s="17" t="s">
        <v>112</v>
      </c>
      <c r="C291" s="18">
        <v>131096562.56</v>
      </c>
      <c r="D291" s="18">
        <v>279420015</v>
      </c>
      <c r="E291" s="18">
        <v>140374705.08000001</v>
      </c>
      <c r="F291" s="19">
        <f t="shared" si="33"/>
        <v>107.07733470567058</v>
      </c>
      <c r="G291" s="19">
        <f t="shared" si="34"/>
        <v>50.237884741363295</v>
      </c>
      <c r="H291" s="20">
        <f t="shared" si="35"/>
        <v>9278142.5200000107</v>
      </c>
      <c r="J291" s="39"/>
    </row>
    <row r="292" spans="1:10" ht="12.75" customHeight="1" x14ac:dyDescent="0.25">
      <c r="A292" s="24" t="s">
        <v>220</v>
      </c>
      <c r="B292" s="25" t="s">
        <v>4</v>
      </c>
      <c r="C292" s="26">
        <v>123319818.27</v>
      </c>
      <c r="D292" s="26">
        <v>265195015</v>
      </c>
      <c r="E292" s="26">
        <v>137005567.74000001</v>
      </c>
      <c r="F292" s="27">
        <f t="shared" si="33"/>
        <v>111.09776973562842</v>
      </c>
      <c r="G292" s="27">
        <f t="shared" si="34"/>
        <v>51.662195739237404</v>
      </c>
      <c r="H292" s="28">
        <f t="shared" si="35"/>
        <v>13685749.470000014</v>
      </c>
      <c r="J292" s="39"/>
    </row>
    <row r="293" spans="1:10" ht="12.75" customHeight="1" x14ac:dyDescent="0.25">
      <c r="A293" s="24" t="s">
        <v>221</v>
      </c>
      <c r="B293" s="25" t="s">
        <v>5</v>
      </c>
      <c r="C293" s="26">
        <v>7776744.29</v>
      </c>
      <c r="D293" s="26">
        <v>14225000</v>
      </c>
      <c r="E293" s="26">
        <v>3369137.34</v>
      </c>
      <c r="F293" s="27">
        <f t="shared" si="33"/>
        <v>43.323236747443573</v>
      </c>
      <c r="G293" s="27">
        <f t="shared" si="34"/>
        <v>23.684621019332162</v>
      </c>
      <c r="H293" s="28">
        <f t="shared" si="35"/>
        <v>-4407606.95</v>
      </c>
      <c r="J293" s="39"/>
    </row>
    <row r="294" spans="1:10" ht="12.75" customHeight="1" x14ac:dyDescent="0.25">
      <c r="A294" s="22" t="s">
        <v>461</v>
      </c>
      <c r="B294" s="17" t="s">
        <v>462</v>
      </c>
      <c r="C294" s="18">
        <v>498120.81</v>
      </c>
      <c r="D294" s="18">
        <v>0</v>
      </c>
      <c r="E294" s="18"/>
      <c r="F294" s="19">
        <f t="shared" si="33"/>
        <v>0</v>
      </c>
      <c r="G294" s="19" t="str">
        <f t="shared" si="34"/>
        <v>x</v>
      </c>
      <c r="H294" s="20">
        <f t="shared" si="35"/>
        <v>-498120.81</v>
      </c>
      <c r="J294" s="39"/>
    </row>
    <row r="295" spans="1:10" ht="12.75" customHeight="1" x14ac:dyDescent="0.25">
      <c r="A295" s="24" t="s">
        <v>220</v>
      </c>
      <c r="B295" s="25" t="s">
        <v>4</v>
      </c>
      <c r="C295" s="26">
        <v>498120.81</v>
      </c>
      <c r="D295" s="26">
        <v>0</v>
      </c>
      <c r="E295" s="26"/>
      <c r="F295" s="27">
        <f t="shared" si="33"/>
        <v>0</v>
      </c>
      <c r="G295" s="27" t="str">
        <f t="shared" si="34"/>
        <v>x</v>
      </c>
      <c r="H295" s="28">
        <f t="shared" si="35"/>
        <v>-498120.81</v>
      </c>
      <c r="J295" s="39"/>
    </row>
    <row r="296" spans="1:10" ht="12.75" customHeight="1" x14ac:dyDescent="0.25">
      <c r="A296" s="16" t="s">
        <v>330</v>
      </c>
      <c r="B296" s="17" t="s">
        <v>113</v>
      </c>
      <c r="C296" s="18">
        <v>738728333.00999999</v>
      </c>
      <c r="D296" s="18">
        <v>3490924318</v>
      </c>
      <c r="E296" s="18">
        <v>1036824920.35</v>
      </c>
      <c r="F296" s="19">
        <f t="shared" si="33"/>
        <v>140.35266741772102</v>
      </c>
      <c r="G296" s="19">
        <f t="shared" si="34"/>
        <v>29.700584312409607</v>
      </c>
      <c r="H296" s="20">
        <f t="shared" si="35"/>
        <v>298096587.34000003</v>
      </c>
      <c r="J296" s="39"/>
    </row>
    <row r="297" spans="1:10" ht="12.75" customHeight="1" x14ac:dyDescent="0.25">
      <c r="A297" s="22" t="s">
        <v>331</v>
      </c>
      <c r="B297" s="17" t="s">
        <v>114</v>
      </c>
      <c r="C297" s="18">
        <v>234332197.13999999</v>
      </c>
      <c r="D297" s="18">
        <v>1826416840</v>
      </c>
      <c r="E297" s="18">
        <v>450593025.56</v>
      </c>
      <c r="F297" s="19">
        <f t="shared" si="33"/>
        <v>192.2881409637433</v>
      </c>
      <c r="G297" s="19">
        <f t="shared" si="34"/>
        <v>24.670875546679692</v>
      </c>
      <c r="H297" s="20">
        <f t="shared" si="35"/>
        <v>216260828.42000002</v>
      </c>
      <c r="J297" s="39"/>
    </row>
    <row r="298" spans="1:10" ht="12.75" customHeight="1" x14ac:dyDescent="0.25">
      <c r="A298" s="24" t="s">
        <v>220</v>
      </c>
      <c r="B298" s="25" t="s">
        <v>4</v>
      </c>
      <c r="C298" s="26">
        <v>233561791.61000001</v>
      </c>
      <c r="D298" s="26">
        <v>1798432671</v>
      </c>
      <c r="E298" s="26">
        <v>449284658.81</v>
      </c>
      <c r="F298" s="27">
        <f t="shared" si="33"/>
        <v>192.36222487974945</v>
      </c>
      <c r="G298" s="27">
        <f t="shared" si="34"/>
        <v>24.982011617937296</v>
      </c>
      <c r="H298" s="28">
        <f t="shared" si="35"/>
        <v>215722867.19999999</v>
      </c>
      <c r="J298" s="39"/>
    </row>
    <row r="299" spans="1:10" ht="12.75" customHeight="1" x14ac:dyDescent="0.25">
      <c r="A299" s="24" t="s">
        <v>221</v>
      </c>
      <c r="B299" s="25" t="s">
        <v>5</v>
      </c>
      <c r="C299" s="26">
        <v>770405.53</v>
      </c>
      <c r="D299" s="26">
        <v>27984169</v>
      </c>
      <c r="E299" s="26">
        <v>1308366.75</v>
      </c>
      <c r="F299" s="27">
        <f t="shared" si="33"/>
        <v>169.82831756153152</v>
      </c>
      <c r="G299" s="27">
        <f t="shared" si="34"/>
        <v>4.6753818203427802</v>
      </c>
      <c r="H299" s="28">
        <f t="shared" si="35"/>
        <v>537961.22</v>
      </c>
      <c r="J299" s="39"/>
    </row>
    <row r="300" spans="1:10" ht="12.75" customHeight="1" x14ac:dyDescent="0.25">
      <c r="A300" s="22" t="s">
        <v>332</v>
      </c>
      <c r="B300" s="17" t="s">
        <v>115</v>
      </c>
      <c r="C300" s="18">
        <v>287506067.31</v>
      </c>
      <c r="D300" s="18">
        <v>960548517</v>
      </c>
      <c r="E300" s="18">
        <v>362285629.91000003</v>
      </c>
      <c r="F300" s="19">
        <f t="shared" ref="F300:F355" si="42">IF(C300=0,"x",E300/C300*100)</f>
        <v>126.00973374219954</v>
      </c>
      <c r="G300" s="19">
        <f t="shared" ref="G300:G355" si="43">IF(D300=0,"x",E300/D300*100)</f>
        <v>37.716536280905011</v>
      </c>
      <c r="H300" s="20">
        <f t="shared" ref="H300:H355" si="44">+E300-C300</f>
        <v>74779562.600000024</v>
      </c>
      <c r="J300" s="39"/>
    </row>
    <row r="301" spans="1:10" ht="12.75" customHeight="1" x14ac:dyDescent="0.25">
      <c r="A301" s="24" t="s">
        <v>220</v>
      </c>
      <c r="B301" s="25" t="s">
        <v>4</v>
      </c>
      <c r="C301" s="26">
        <v>244327393.41999999</v>
      </c>
      <c r="D301" s="26">
        <v>549270612</v>
      </c>
      <c r="E301" s="26">
        <v>289228645.38999999</v>
      </c>
      <c r="F301" s="27">
        <f t="shared" si="42"/>
        <v>118.37749396066062</v>
      </c>
      <c r="G301" s="27">
        <f t="shared" si="43"/>
        <v>52.656857853155991</v>
      </c>
      <c r="H301" s="28">
        <f t="shared" si="44"/>
        <v>44901251.969999999</v>
      </c>
      <c r="J301" s="39"/>
    </row>
    <row r="302" spans="1:10" ht="12.75" customHeight="1" x14ac:dyDescent="0.25">
      <c r="A302" s="24" t="s">
        <v>221</v>
      </c>
      <c r="B302" s="25" t="s">
        <v>5</v>
      </c>
      <c r="C302" s="26">
        <v>43178673.890000001</v>
      </c>
      <c r="D302" s="26">
        <v>411277905</v>
      </c>
      <c r="E302" s="26">
        <v>73056984.519999996</v>
      </c>
      <c r="F302" s="27">
        <f t="shared" si="42"/>
        <v>169.19691583423011</v>
      </c>
      <c r="G302" s="27">
        <f t="shared" si="43"/>
        <v>17.763410976332413</v>
      </c>
      <c r="H302" s="28">
        <f t="shared" si="44"/>
        <v>29878310.629999995</v>
      </c>
      <c r="J302" s="39"/>
    </row>
    <row r="303" spans="1:10" ht="12.75" customHeight="1" x14ac:dyDescent="0.25">
      <c r="A303" s="22" t="s">
        <v>333</v>
      </c>
      <c r="B303" s="17" t="s">
        <v>116</v>
      </c>
      <c r="C303" s="18">
        <v>69032110</v>
      </c>
      <c r="D303" s="18">
        <v>226275046</v>
      </c>
      <c r="E303" s="18">
        <v>78736064.170000002</v>
      </c>
      <c r="F303" s="19">
        <f t="shared" si="42"/>
        <v>114.05716002306754</v>
      </c>
      <c r="G303" s="19">
        <f t="shared" si="43"/>
        <v>34.79661834650561</v>
      </c>
      <c r="H303" s="20">
        <f t="shared" si="44"/>
        <v>9703954.1700000018</v>
      </c>
      <c r="J303" s="39"/>
    </row>
    <row r="304" spans="1:10" ht="12.75" customHeight="1" x14ac:dyDescent="0.25">
      <c r="A304" s="24" t="s">
        <v>220</v>
      </c>
      <c r="B304" s="25" t="s">
        <v>4</v>
      </c>
      <c r="C304" s="26">
        <v>65335717.090000004</v>
      </c>
      <c r="D304" s="26">
        <v>124640951</v>
      </c>
      <c r="E304" s="26">
        <v>64838606.07</v>
      </c>
      <c r="F304" s="27">
        <f t="shared" si="42"/>
        <v>99.239143546377193</v>
      </c>
      <c r="G304" s="27">
        <f t="shared" si="43"/>
        <v>52.020307571305359</v>
      </c>
      <c r="H304" s="28">
        <f t="shared" si="44"/>
        <v>-497111.02000000328</v>
      </c>
      <c r="J304" s="39"/>
    </row>
    <row r="305" spans="1:10" ht="12.75" customHeight="1" x14ac:dyDescent="0.25">
      <c r="A305" s="24" t="s">
        <v>221</v>
      </c>
      <c r="B305" s="25" t="s">
        <v>5</v>
      </c>
      <c r="C305" s="26">
        <v>3696392.91</v>
      </c>
      <c r="D305" s="26">
        <v>101634095</v>
      </c>
      <c r="E305" s="26">
        <v>13897458.1</v>
      </c>
      <c r="F305" s="27">
        <f t="shared" si="42"/>
        <v>375.97350818422598</v>
      </c>
      <c r="G305" s="27">
        <f t="shared" si="43"/>
        <v>13.674011757570135</v>
      </c>
      <c r="H305" s="28">
        <f t="shared" si="44"/>
        <v>10201065.189999999</v>
      </c>
      <c r="J305" s="39"/>
    </row>
    <row r="306" spans="1:10" ht="12.75" customHeight="1" x14ac:dyDescent="0.25">
      <c r="A306" s="22" t="s">
        <v>334</v>
      </c>
      <c r="B306" s="17" t="s">
        <v>117</v>
      </c>
      <c r="C306" s="18">
        <v>12489510.189999999</v>
      </c>
      <c r="D306" s="18">
        <v>0</v>
      </c>
      <c r="E306" s="18"/>
      <c r="F306" s="19">
        <f t="shared" si="42"/>
        <v>0</v>
      </c>
      <c r="G306" s="19" t="str">
        <f t="shared" si="43"/>
        <v>x</v>
      </c>
      <c r="H306" s="20">
        <f t="shared" si="44"/>
        <v>-12489510.189999999</v>
      </c>
      <c r="J306" s="39"/>
    </row>
    <row r="307" spans="1:10" ht="12.75" customHeight="1" x14ac:dyDescent="0.25">
      <c r="A307" s="24" t="s">
        <v>220</v>
      </c>
      <c r="B307" s="25" t="s">
        <v>4</v>
      </c>
      <c r="C307" s="26">
        <v>12399961.390000001</v>
      </c>
      <c r="D307" s="26">
        <v>0</v>
      </c>
      <c r="E307" s="26"/>
      <c r="F307" s="27">
        <f t="shared" si="42"/>
        <v>0</v>
      </c>
      <c r="G307" s="27" t="str">
        <f t="shared" si="43"/>
        <v>x</v>
      </c>
      <c r="H307" s="28">
        <f t="shared" si="44"/>
        <v>-12399961.390000001</v>
      </c>
      <c r="J307" s="39"/>
    </row>
    <row r="308" spans="1:10" ht="12.75" customHeight="1" x14ac:dyDescent="0.25">
      <c r="A308" s="24" t="s">
        <v>221</v>
      </c>
      <c r="B308" s="25" t="s">
        <v>5</v>
      </c>
      <c r="C308" s="26">
        <v>89548.800000000003</v>
      </c>
      <c r="D308" s="26">
        <v>0</v>
      </c>
      <c r="E308" s="26"/>
      <c r="F308" s="27">
        <f t="shared" si="42"/>
        <v>0</v>
      </c>
      <c r="G308" s="27" t="str">
        <f t="shared" si="43"/>
        <v>x</v>
      </c>
      <c r="H308" s="28">
        <f t="shared" si="44"/>
        <v>-89548.800000000003</v>
      </c>
      <c r="J308" s="39"/>
    </row>
    <row r="309" spans="1:10" ht="12.75" customHeight="1" x14ac:dyDescent="0.25">
      <c r="A309" s="22" t="s">
        <v>335</v>
      </c>
      <c r="B309" s="17" t="s">
        <v>432</v>
      </c>
      <c r="C309" s="18">
        <v>1965382.67</v>
      </c>
      <c r="D309" s="18">
        <v>0</v>
      </c>
      <c r="E309" s="18"/>
      <c r="F309" s="19">
        <f t="shared" si="42"/>
        <v>0</v>
      </c>
      <c r="G309" s="19" t="str">
        <f t="shared" si="43"/>
        <v>x</v>
      </c>
      <c r="H309" s="20">
        <f t="shared" si="44"/>
        <v>-1965382.67</v>
      </c>
      <c r="J309" s="39"/>
    </row>
    <row r="310" spans="1:10" ht="12.75" customHeight="1" x14ac:dyDescent="0.25">
      <c r="A310" s="24" t="s">
        <v>220</v>
      </c>
      <c r="B310" s="25" t="s">
        <v>4</v>
      </c>
      <c r="C310" s="26">
        <v>1965382.67</v>
      </c>
      <c r="D310" s="26">
        <v>0</v>
      </c>
      <c r="E310" s="26"/>
      <c r="F310" s="27">
        <f t="shared" si="42"/>
        <v>0</v>
      </c>
      <c r="G310" s="27" t="str">
        <f t="shared" si="43"/>
        <v>x</v>
      </c>
      <c r="H310" s="28">
        <f t="shared" si="44"/>
        <v>-1965382.67</v>
      </c>
      <c r="J310" s="39"/>
    </row>
    <row r="311" spans="1:10" ht="12.75" customHeight="1" x14ac:dyDescent="0.25">
      <c r="A311" s="22" t="s">
        <v>336</v>
      </c>
      <c r="B311" s="17" t="s">
        <v>118</v>
      </c>
      <c r="C311" s="18">
        <v>120248173.75</v>
      </c>
      <c r="D311" s="18">
        <v>447524915</v>
      </c>
      <c r="E311" s="18">
        <v>129556107.44</v>
      </c>
      <c r="F311" s="19">
        <f t="shared" si="42"/>
        <v>107.74060295447939</v>
      </c>
      <c r="G311" s="19">
        <f t="shared" si="43"/>
        <v>28.949473671203314</v>
      </c>
      <c r="H311" s="20">
        <f t="shared" si="44"/>
        <v>9307933.6899999976</v>
      </c>
      <c r="J311" s="39"/>
    </row>
    <row r="312" spans="1:10" ht="12.75" customHeight="1" x14ac:dyDescent="0.25">
      <c r="A312" s="24" t="s">
        <v>220</v>
      </c>
      <c r="B312" s="25" t="s">
        <v>4</v>
      </c>
      <c r="C312" s="26">
        <v>120240233.25</v>
      </c>
      <c r="D312" s="26">
        <v>304774915</v>
      </c>
      <c r="E312" s="26">
        <v>129331004.94</v>
      </c>
      <c r="F312" s="27">
        <f t="shared" si="42"/>
        <v>107.56050736453473</v>
      </c>
      <c r="G312" s="27">
        <f t="shared" si="43"/>
        <v>42.43492445564295</v>
      </c>
      <c r="H312" s="28">
        <f t="shared" si="44"/>
        <v>9090771.6899999976</v>
      </c>
      <c r="J312" s="39"/>
    </row>
    <row r="313" spans="1:10" ht="12.75" customHeight="1" x14ac:dyDescent="0.25">
      <c r="A313" s="24" t="s">
        <v>221</v>
      </c>
      <c r="B313" s="25" t="s">
        <v>5</v>
      </c>
      <c r="C313" s="26">
        <v>7940.5</v>
      </c>
      <c r="D313" s="26">
        <v>142750000</v>
      </c>
      <c r="E313" s="26">
        <v>225102.5</v>
      </c>
      <c r="F313" s="27">
        <f t="shared" si="42"/>
        <v>2834.8655626220011</v>
      </c>
      <c r="G313" s="27">
        <f t="shared" si="43"/>
        <v>0.15769001751313486</v>
      </c>
      <c r="H313" s="28">
        <f t="shared" si="44"/>
        <v>217162</v>
      </c>
      <c r="J313" s="39"/>
    </row>
    <row r="314" spans="1:10" ht="12.75" customHeight="1" x14ac:dyDescent="0.25">
      <c r="A314" s="22" t="s">
        <v>337</v>
      </c>
      <c r="B314" s="17" t="s">
        <v>119</v>
      </c>
      <c r="C314" s="18">
        <v>13154891.949999999</v>
      </c>
      <c r="D314" s="18">
        <v>30159000</v>
      </c>
      <c r="E314" s="18">
        <v>15654093.27</v>
      </c>
      <c r="F314" s="19">
        <f t="shared" si="42"/>
        <v>118.99826566040323</v>
      </c>
      <c r="G314" s="19">
        <f t="shared" si="43"/>
        <v>51.905213269670746</v>
      </c>
      <c r="H314" s="20">
        <f t="shared" si="44"/>
        <v>2499201.3200000003</v>
      </c>
      <c r="J314" s="39"/>
    </row>
    <row r="315" spans="1:10" ht="12.75" customHeight="1" x14ac:dyDescent="0.25">
      <c r="A315" s="24" t="s">
        <v>220</v>
      </c>
      <c r="B315" s="25" t="s">
        <v>4</v>
      </c>
      <c r="C315" s="26">
        <v>13052376.27</v>
      </c>
      <c r="D315" s="26">
        <v>29179000</v>
      </c>
      <c r="E315" s="26">
        <v>15514350.619999999</v>
      </c>
      <c r="F315" s="27">
        <f t="shared" si="42"/>
        <v>118.8622692073219</v>
      </c>
      <c r="G315" s="27">
        <f t="shared" si="43"/>
        <v>53.169576133520678</v>
      </c>
      <c r="H315" s="28">
        <f t="shared" si="44"/>
        <v>2461974.3499999996</v>
      </c>
      <c r="J315" s="39"/>
    </row>
    <row r="316" spans="1:10" ht="12.75" customHeight="1" x14ac:dyDescent="0.25">
      <c r="A316" s="24" t="s">
        <v>221</v>
      </c>
      <c r="B316" s="25" t="s">
        <v>5</v>
      </c>
      <c r="C316" s="26">
        <v>102515.68</v>
      </c>
      <c r="D316" s="26">
        <v>980000</v>
      </c>
      <c r="E316" s="26">
        <v>139742.65</v>
      </c>
      <c r="F316" s="27">
        <f t="shared" si="42"/>
        <v>136.31344005131703</v>
      </c>
      <c r="G316" s="27">
        <f t="shared" si="43"/>
        <v>14.259454081632652</v>
      </c>
      <c r="H316" s="28">
        <f t="shared" si="44"/>
        <v>37226.97</v>
      </c>
      <c r="J316" s="39"/>
    </row>
    <row r="317" spans="1:10" ht="12.75" customHeight="1" x14ac:dyDescent="0.25">
      <c r="A317" s="16" t="s">
        <v>338</v>
      </c>
      <c r="B317" s="17" t="s">
        <v>120</v>
      </c>
      <c r="C317" s="18">
        <v>9222874197.7000008</v>
      </c>
      <c r="D317" s="18">
        <v>17282187975</v>
      </c>
      <c r="E317" s="18">
        <v>9431534191.7199993</v>
      </c>
      <c r="F317" s="19">
        <f t="shared" si="42"/>
        <v>102.26241830417717</v>
      </c>
      <c r="G317" s="19">
        <f t="shared" si="43"/>
        <v>54.573727616916514</v>
      </c>
      <c r="H317" s="20">
        <f t="shared" si="44"/>
        <v>208659994.01999855</v>
      </c>
      <c r="J317" s="39"/>
    </row>
    <row r="318" spans="1:10" ht="12.75" customHeight="1" x14ac:dyDescent="0.25">
      <c r="A318" s="22" t="s">
        <v>339</v>
      </c>
      <c r="B318" s="17" t="s">
        <v>121</v>
      </c>
      <c r="C318" s="18">
        <v>5913378293.3199997</v>
      </c>
      <c r="D318" s="18">
        <v>11070102112</v>
      </c>
      <c r="E318" s="18">
        <v>6063962058.3599997</v>
      </c>
      <c r="F318" s="19">
        <f t="shared" si="42"/>
        <v>102.54649301246472</v>
      </c>
      <c r="G318" s="19">
        <f t="shared" si="43"/>
        <v>54.777833095023212</v>
      </c>
      <c r="H318" s="20">
        <f t="shared" si="44"/>
        <v>150583765.03999996</v>
      </c>
      <c r="J318" s="39"/>
    </row>
    <row r="319" spans="1:10" ht="12.75" customHeight="1" x14ac:dyDescent="0.25">
      <c r="A319" s="24" t="s">
        <v>220</v>
      </c>
      <c r="B319" s="25" t="s">
        <v>4</v>
      </c>
      <c r="C319" s="26">
        <v>5908162421.6899996</v>
      </c>
      <c r="D319" s="26">
        <v>10993496674</v>
      </c>
      <c r="E319" s="26">
        <v>6054777310.9399996</v>
      </c>
      <c r="F319" s="27">
        <f t="shared" si="42"/>
        <v>102.4815649737683</v>
      </c>
      <c r="G319" s="27">
        <f t="shared" si="43"/>
        <v>55.075991656592372</v>
      </c>
      <c r="H319" s="28">
        <f t="shared" si="44"/>
        <v>146614889.25</v>
      </c>
      <c r="J319" s="39"/>
    </row>
    <row r="320" spans="1:10" ht="12.75" customHeight="1" x14ac:dyDescent="0.25">
      <c r="A320" s="24" t="s">
        <v>221</v>
      </c>
      <c r="B320" s="25" t="s">
        <v>5</v>
      </c>
      <c r="C320" s="26">
        <v>5215871.63</v>
      </c>
      <c r="D320" s="26">
        <v>76605438</v>
      </c>
      <c r="E320" s="26">
        <v>9184747.4199999999</v>
      </c>
      <c r="F320" s="27">
        <f t="shared" si="42"/>
        <v>176.09228277728914</v>
      </c>
      <c r="G320" s="27">
        <f t="shared" si="43"/>
        <v>11.98968070647935</v>
      </c>
      <c r="H320" s="28">
        <f t="shared" si="44"/>
        <v>3968875.79</v>
      </c>
      <c r="J320" s="39"/>
    </row>
    <row r="321" spans="1:10" ht="12.75" customHeight="1" x14ac:dyDescent="0.25">
      <c r="A321" s="22" t="s">
        <v>340</v>
      </c>
      <c r="B321" s="17" t="s">
        <v>122</v>
      </c>
      <c r="C321" s="18">
        <v>2622808080.8899999</v>
      </c>
      <c r="D321" s="18">
        <v>4656307373</v>
      </c>
      <c r="E321" s="18">
        <v>2631667079.75</v>
      </c>
      <c r="F321" s="19">
        <f t="shared" si="42"/>
        <v>100.33776771257293</v>
      </c>
      <c r="G321" s="19">
        <f t="shared" si="43"/>
        <v>56.518328128635765</v>
      </c>
      <c r="H321" s="20">
        <f t="shared" si="44"/>
        <v>8858998.8600001335</v>
      </c>
      <c r="J321" s="39"/>
    </row>
    <row r="322" spans="1:10" ht="12.75" customHeight="1" x14ac:dyDescent="0.25">
      <c r="A322" s="24" t="s">
        <v>220</v>
      </c>
      <c r="B322" s="25" t="s">
        <v>4</v>
      </c>
      <c r="C322" s="26">
        <v>2536174903.9699998</v>
      </c>
      <c r="D322" s="26">
        <v>4089011538</v>
      </c>
      <c r="E322" s="26">
        <v>2460747758.6799998</v>
      </c>
      <c r="F322" s="27">
        <f t="shared" si="42"/>
        <v>97.025948597948428</v>
      </c>
      <c r="G322" s="27">
        <f t="shared" si="43"/>
        <v>60.179525927275577</v>
      </c>
      <c r="H322" s="28">
        <f t="shared" si="44"/>
        <v>-75427145.289999962</v>
      </c>
      <c r="J322" s="39"/>
    </row>
    <row r="323" spans="1:10" ht="12.75" customHeight="1" x14ac:dyDescent="0.25">
      <c r="A323" s="24" t="s">
        <v>221</v>
      </c>
      <c r="B323" s="25" t="s">
        <v>5</v>
      </c>
      <c r="C323" s="26">
        <v>86633176.920000002</v>
      </c>
      <c r="D323" s="26">
        <v>567295835</v>
      </c>
      <c r="E323" s="26">
        <v>170919321.06999999</v>
      </c>
      <c r="F323" s="27">
        <f t="shared" si="42"/>
        <v>197.29083839073874</v>
      </c>
      <c r="G323" s="27">
        <f t="shared" si="43"/>
        <v>30.128781232811271</v>
      </c>
      <c r="H323" s="28">
        <f t="shared" si="44"/>
        <v>84286144.149999991</v>
      </c>
      <c r="J323" s="39"/>
    </row>
    <row r="324" spans="1:10" ht="12.75" customHeight="1" x14ac:dyDescent="0.25">
      <c r="A324" s="22" t="s">
        <v>341</v>
      </c>
      <c r="B324" s="17" t="s">
        <v>123</v>
      </c>
      <c r="C324" s="18">
        <v>325413422.75999999</v>
      </c>
      <c r="D324" s="18">
        <v>702503147</v>
      </c>
      <c r="E324" s="18">
        <v>338492299.31999999</v>
      </c>
      <c r="F324" s="19">
        <f t="shared" si="42"/>
        <v>104.01915706152232</v>
      </c>
      <c r="G324" s="19">
        <f t="shared" si="43"/>
        <v>48.183741349133058</v>
      </c>
      <c r="H324" s="20">
        <f t="shared" si="44"/>
        <v>13078876.560000002</v>
      </c>
      <c r="J324" s="39"/>
    </row>
    <row r="325" spans="1:10" ht="12.75" customHeight="1" x14ac:dyDescent="0.25">
      <c r="A325" s="24" t="s">
        <v>220</v>
      </c>
      <c r="B325" s="25" t="s">
        <v>4</v>
      </c>
      <c r="C325" s="26">
        <v>317566581.51999998</v>
      </c>
      <c r="D325" s="26">
        <v>585078935</v>
      </c>
      <c r="E325" s="26">
        <v>314802352.88999999</v>
      </c>
      <c r="F325" s="27">
        <f t="shared" si="42"/>
        <v>99.129559345706568</v>
      </c>
      <c r="G325" s="27">
        <f t="shared" si="43"/>
        <v>53.805108004785708</v>
      </c>
      <c r="H325" s="28">
        <f t="shared" si="44"/>
        <v>-2764228.6299999952</v>
      </c>
      <c r="J325" s="39"/>
    </row>
    <row r="326" spans="1:10" ht="12.75" customHeight="1" x14ac:dyDescent="0.25">
      <c r="A326" s="24" t="s">
        <v>221</v>
      </c>
      <c r="B326" s="25" t="s">
        <v>5</v>
      </c>
      <c r="C326" s="26">
        <v>7846841.2400000002</v>
      </c>
      <c r="D326" s="26">
        <v>117424212</v>
      </c>
      <c r="E326" s="26">
        <v>23689946.43</v>
      </c>
      <c r="F326" s="27">
        <f t="shared" si="42"/>
        <v>301.90424025961306</v>
      </c>
      <c r="G326" s="27">
        <f t="shared" si="43"/>
        <v>20.174669283707861</v>
      </c>
      <c r="H326" s="28">
        <f t="shared" si="44"/>
        <v>15843105.189999999</v>
      </c>
      <c r="J326" s="39"/>
    </row>
    <row r="327" spans="1:10" ht="12.75" customHeight="1" x14ac:dyDescent="0.25">
      <c r="A327" s="22" t="s">
        <v>342</v>
      </c>
      <c r="B327" s="17" t="s">
        <v>124</v>
      </c>
      <c r="C327" s="18">
        <v>10518297</v>
      </c>
      <c r="D327" s="18">
        <v>20463176</v>
      </c>
      <c r="E327" s="18">
        <v>11496890.300000001</v>
      </c>
      <c r="F327" s="19">
        <f t="shared" si="42"/>
        <v>109.30372378722527</v>
      </c>
      <c r="G327" s="19">
        <f t="shared" si="43"/>
        <v>56.183313382047842</v>
      </c>
      <c r="H327" s="20">
        <f t="shared" si="44"/>
        <v>978593.30000000075</v>
      </c>
      <c r="J327" s="39"/>
    </row>
    <row r="328" spans="1:10" ht="12.75" customHeight="1" x14ac:dyDescent="0.25">
      <c r="A328" s="24" t="s">
        <v>220</v>
      </c>
      <c r="B328" s="25" t="s">
        <v>4</v>
      </c>
      <c r="C328" s="26">
        <v>10477779.49</v>
      </c>
      <c r="D328" s="26">
        <v>20092876</v>
      </c>
      <c r="E328" s="26">
        <v>11093464.82</v>
      </c>
      <c r="F328" s="27">
        <f t="shared" si="42"/>
        <v>105.87610505248379</v>
      </c>
      <c r="G328" s="27">
        <f t="shared" si="43"/>
        <v>55.210935557458271</v>
      </c>
      <c r="H328" s="28">
        <f t="shared" si="44"/>
        <v>615685.33000000007</v>
      </c>
      <c r="J328" s="39"/>
    </row>
    <row r="329" spans="1:10" ht="12.75" customHeight="1" x14ac:dyDescent="0.25">
      <c r="A329" s="24" t="s">
        <v>221</v>
      </c>
      <c r="B329" s="25" t="s">
        <v>5</v>
      </c>
      <c r="C329" s="26">
        <v>40517.51</v>
      </c>
      <c r="D329" s="26">
        <v>370300</v>
      </c>
      <c r="E329" s="26">
        <v>403425.48</v>
      </c>
      <c r="F329" s="27">
        <f t="shared" si="42"/>
        <v>995.68181756480078</v>
      </c>
      <c r="G329" s="27">
        <f t="shared" si="43"/>
        <v>108.94557926005942</v>
      </c>
      <c r="H329" s="28">
        <f t="shared" si="44"/>
        <v>362907.97</v>
      </c>
      <c r="J329" s="39"/>
    </row>
    <row r="330" spans="1:10" ht="12.75" customHeight="1" x14ac:dyDescent="0.25">
      <c r="A330" s="22" t="s">
        <v>343</v>
      </c>
      <c r="B330" s="17" t="s">
        <v>125</v>
      </c>
      <c r="C330" s="18">
        <v>35684418.18</v>
      </c>
      <c r="D330" s="18">
        <v>144846175</v>
      </c>
      <c r="E330" s="18">
        <v>67783522.379999995</v>
      </c>
      <c r="F330" s="19">
        <f t="shared" si="42"/>
        <v>189.95271840522972</v>
      </c>
      <c r="G330" s="19">
        <f t="shared" si="43"/>
        <v>46.796901871934139</v>
      </c>
      <c r="H330" s="20">
        <f t="shared" si="44"/>
        <v>32099104.199999996</v>
      </c>
      <c r="J330" s="39"/>
    </row>
    <row r="331" spans="1:10" ht="12.75" customHeight="1" x14ac:dyDescent="0.25">
      <c r="A331" s="24" t="s">
        <v>220</v>
      </c>
      <c r="B331" s="25" t="s">
        <v>4</v>
      </c>
      <c r="C331" s="26">
        <v>35480848.530000001</v>
      </c>
      <c r="D331" s="26">
        <v>100201558</v>
      </c>
      <c r="E331" s="26">
        <v>54174362.869999997</v>
      </c>
      <c r="F331" s="27">
        <f t="shared" si="42"/>
        <v>152.68620992588194</v>
      </c>
      <c r="G331" s="27">
        <f t="shared" si="43"/>
        <v>54.065389751724211</v>
      </c>
      <c r="H331" s="28">
        <f t="shared" si="44"/>
        <v>18693514.339999996</v>
      </c>
      <c r="J331" s="39"/>
    </row>
    <row r="332" spans="1:10" ht="12.75" customHeight="1" x14ac:dyDescent="0.25">
      <c r="A332" s="24" t="s">
        <v>221</v>
      </c>
      <c r="B332" s="25" t="s">
        <v>5</v>
      </c>
      <c r="C332" s="26">
        <v>203569.65</v>
      </c>
      <c r="D332" s="26">
        <v>44644617</v>
      </c>
      <c r="E332" s="26">
        <v>13609159.51</v>
      </c>
      <c r="F332" s="27">
        <f t="shared" si="42"/>
        <v>6685.2595708643203</v>
      </c>
      <c r="G332" s="27">
        <f t="shared" si="43"/>
        <v>30.483315625711384</v>
      </c>
      <c r="H332" s="28">
        <f t="shared" si="44"/>
        <v>13405589.859999999</v>
      </c>
      <c r="J332" s="39"/>
    </row>
    <row r="333" spans="1:10" ht="12.75" customHeight="1" x14ac:dyDescent="0.25">
      <c r="A333" s="22" t="s">
        <v>344</v>
      </c>
      <c r="B333" s="17" t="s">
        <v>126</v>
      </c>
      <c r="C333" s="18">
        <v>82679720.840000004</v>
      </c>
      <c r="D333" s="18">
        <v>181140982</v>
      </c>
      <c r="E333" s="18">
        <v>61193326.689999998</v>
      </c>
      <c r="F333" s="19">
        <f t="shared" si="42"/>
        <v>74.012497947858321</v>
      </c>
      <c r="G333" s="19">
        <f t="shared" si="43"/>
        <v>33.782154658960614</v>
      </c>
      <c r="H333" s="20">
        <f t="shared" si="44"/>
        <v>-21486394.150000006</v>
      </c>
      <c r="J333" s="39"/>
    </row>
    <row r="334" spans="1:10" ht="12.75" customHeight="1" x14ac:dyDescent="0.25">
      <c r="A334" s="24" t="s">
        <v>220</v>
      </c>
      <c r="B334" s="25" t="s">
        <v>4</v>
      </c>
      <c r="C334" s="26">
        <v>57399449.240000002</v>
      </c>
      <c r="D334" s="26">
        <v>168933009</v>
      </c>
      <c r="E334" s="26">
        <v>59936022.740000002</v>
      </c>
      <c r="F334" s="27">
        <f t="shared" si="42"/>
        <v>104.41915999819793</v>
      </c>
      <c r="G334" s="27">
        <f t="shared" si="43"/>
        <v>35.479166028469898</v>
      </c>
      <c r="H334" s="28">
        <f t="shared" si="44"/>
        <v>2536573.5</v>
      </c>
      <c r="J334" s="39"/>
    </row>
    <row r="335" spans="1:10" ht="12.75" customHeight="1" x14ac:dyDescent="0.25">
      <c r="A335" s="24" t="s">
        <v>221</v>
      </c>
      <c r="B335" s="25" t="s">
        <v>5</v>
      </c>
      <c r="C335" s="26">
        <v>25280271.600000001</v>
      </c>
      <c r="D335" s="26">
        <v>12207973</v>
      </c>
      <c r="E335" s="26">
        <v>1257303.95</v>
      </c>
      <c r="F335" s="27">
        <f t="shared" si="42"/>
        <v>4.9734590272360837</v>
      </c>
      <c r="G335" s="27">
        <f t="shared" si="43"/>
        <v>10.299039406460023</v>
      </c>
      <c r="H335" s="28">
        <f t="shared" si="44"/>
        <v>-24022967.650000002</v>
      </c>
      <c r="J335" s="39"/>
    </row>
    <row r="336" spans="1:10" ht="12.75" customHeight="1" x14ac:dyDescent="0.25">
      <c r="A336" s="22" t="s">
        <v>345</v>
      </c>
      <c r="B336" s="17" t="s">
        <v>127</v>
      </c>
      <c r="C336" s="18">
        <v>14275362.300000001</v>
      </c>
      <c r="D336" s="18">
        <v>25506699</v>
      </c>
      <c r="E336" s="18">
        <v>13874346.609999999</v>
      </c>
      <c r="F336" s="19">
        <f t="shared" si="42"/>
        <v>97.190854553652898</v>
      </c>
      <c r="G336" s="19">
        <f t="shared" si="43"/>
        <v>54.394912528665508</v>
      </c>
      <c r="H336" s="20">
        <f t="shared" si="44"/>
        <v>-401015.69000000134</v>
      </c>
      <c r="J336" s="39"/>
    </row>
    <row r="337" spans="1:10" ht="12.75" customHeight="1" x14ac:dyDescent="0.25">
      <c r="A337" s="24" t="s">
        <v>220</v>
      </c>
      <c r="B337" s="25" t="s">
        <v>4</v>
      </c>
      <c r="C337" s="26">
        <v>14231009.68</v>
      </c>
      <c r="D337" s="26">
        <v>25321699</v>
      </c>
      <c r="E337" s="26">
        <v>13748115.439999999</v>
      </c>
      <c r="F337" s="27">
        <f t="shared" si="42"/>
        <v>96.606746458203517</v>
      </c>
      <c r="G337" s="27">
        <f t="shared" si="43"/>
        <v>54.293811169621755</v>
      </c>
      <c r="H337" s="28">
        <f t="shared" si="44"/>
        <v>-482894.24000000022</v>
      </c>
      <c r="J337" s="39"/>
    </row>
    <row r="338" spans="1:10" ht="12.75" customHeight="1" x14ac:dyDescent="0.25">
      <c r="A338" s="24" t="s">
        <v>221</v>
      </c>
      <c r="B338" s="25" t="s">
        <v>5</v>
      </c>
      <c r="C338" s="26">
        <v>44352.62</v>
      </c>
      <c r="D338" s="26">
        <v>185000</v>
      </c>
      <c r="E338" s="26">
        <v>126231.17</v>
      </c>
      <c r="F338" s="27">
        <f t="shared" si="42"/>
        <v>284.60814716244494</v>
      </c>
      <c r="G338" s="27">
        <f t="shared" si="43"/>
        <v>68.233064864864872</v>
      </c>
      <c r="H338" s="28">
        <f t="shared" si="44"/>
        <v>81878.549999999988</v>
      </c>
      <c r="J338" s="39"/>
    </row>
    <row r="339" spans="1:10" ht="12.75" customHeight="1" x14ac:dyDescent="0.25">
      <c r="A339" s="22" t="s">
        <v>346</v>
      </c>
      <c r="B339" s="17" t="s">
        <v>128</v>
      </c>
      <c r="C339" s="18">
        <v>20349621.280000001</v>
      </c>
      <c r="D339" s="18">
        <v>82388870</v>
      </c>
      <c r="E339" s="18">
        <v>21069103.760000002</v>
      </c>
      <c r="F339" s="19">
        <f t="shared" si="42"/>
        <v>103.5356062410219</v>
      </c>
      <c r="G339" s="19">
        <f t="shared" si="43"/>
        <v>25.57275486361204</v>
      </c>
      <c r="H339" s="20">
        <f t="shared" si="44"/>
        <v>719482.48000000045</v>
      </c>
      <c r="J339" s="39"/>
    </row>
    <row r="340" spans="1:10" ht="12.75" customHeight="1" x14ac:dyDescent="0.25">
      <c r="A340" s="24" t="s">
        <v>220</v>
      </c>
      <c r="B340" s="25" t="s">
        <v>4</v>
      </c>
      <c r="C340" s="26">
        <v>20122499.100000001</v>
      </c>
      <c r="D340" s="26">
        <v>42839391</v>
      </c>
      <c r="E340" s="26">
        <v>20774694.859999999</v>
      </c>
      <c r="F340" s="27">
        <f t="shared" si="42"/>
        <v>103.24112704271408</v>
      </c>
      <c r="G340" s="27">
        <f t="shared" si="43"/>
        <v>48.494374861678118</v>
      </c>
      <c r="H340" s="28">
        <f t="shared" si="44"/>
        <v>652195.75999999791</v>
      </c>
      <c r="J340" s="39"/>
    </row>
    <row r="341" spans="1:10" ht="12.75" customHeight="1" x14ac:dyDescent="0.25">
      <c r="A341" s="24" t="s">
        <v>221</v>
      </c>
      <c r="B341" s="25" t="s">
        <v>5</v>
      </c>
      <c r="C341" s="26">
        <v>227122.18</v>
      </c>
      <c r="D341" s="26">
        <v>39549479</v>
      </c>
      <c r="E341" s="26">
        <v>294408.90000000002</v>
      </c>
      <c r="F341" s="27">
        <f t="shared" si="42"/>
        <v>129.62578115444296</v>
      </c>
      <c r="G341" s="27">
        <f t="shared" si="43"/>
        <v>0.74440651923632173</v>
      </c>
      <c r="H341" s="28">
        <f t="shared" si="44"/>
        <v>67286.72000000003</v>
      </c>
      <c r="J341" s="39"/>
    </row>
    <row r="342" spans="1:10" ht="12.75" customHeight="1" x14ac:dyDescent="0.25">
      <c r="A342" s="22" t="s">
        <v>347</v>
      </c>
      <c r="B342" s="17" t="s">
        <v>129</v>
      </c>
      <c r="C342" s="18">
        <v>22646153.530000001</v>
      </c>
      <c r="D342" s="18">
        <v>34184928</v>
      </c>
      <c r="E342" s="18">
        <v>22491975.309999999</v>
      </c>
      <c r="F342" s="19">
        <f t="shared" si="42"/>
        <v>99.319185839680202</v>
      </c>
      <c r="G342" s="19">
        <f t="shared" si="43"/>
        <v>65.795005652783587</v>
      </c>
      <c r="H342" s="20">
        <f t="shared" si="44"/>
        <v>-154178.22000000253</v>
      </c>
      <c r="J342" s="39"/>
    </row>
    <row r="343" spans="1:10" ht="12.75" customHeight="1" x14ac:dyDescent="0.25">
      <c r="A343" s="24" t="s">
        <v>220</v>
      </c>
      <c r="B343" s="25" t="s">
        <v>4</v>
      </c>
      <c r="C343" s="26">
        <v>22572813.760000002</v>
      </c>
      <c r="D343" s="26">
        <v>33879928</v>
      </c>
      <c r="E343" s="26">
        <v>22489420.32</v>
      </c>
      <c r="F343" s="27">
        <f t="shared" si="42"/>
        <v>99.630558064729271</v>
      </c>
      <c r="G343" s="27">
        <f t="shared" si="43"/>
        <v>66.379776013691654</v>
      </c>
      <c r="H343" s="28">
        <f t="shared" si="44"/>
        <v>-83393.440000001341</v>
      </c>
      <c r="J343" s="39"/>
    </row>
    <row r="344" spans="1:10" ht="12.75" customHeight="1" x14ac:dyDescent="0.25">
      <c r="A344" s="24" t="s">
        <v>221</v>
      </c>
      <c r="B344" s="25" t="s">
        <v>5</v>
      </c>
      <c r="C344" s="26">
        <v>73339.77</v>
      </c>
      <c r="D344" s="26">
        <v>305000</v>
      </c>
      <c r="E344" s="26">
        <v>2554.9899999999998</v>
      </c>
      <c r="F344" s="27">
        <f t="shared" si="42"/>
        <v>3.4837714926021714</v>
      </c>
      <c r="G344" s="27">
        <f t="shared" si="43"/>
        <v>0.83770163934426212</v>
      </c>
      <c r="H344" s="28">
        <f t="shared" si="44"/>
        <v>-70784.78</v>
      </c>
      <c r="J344" s="39"/>
    </row>
    <row r="345" spans="1:10" ht="12.75" customHeight="1" x14ac:dyDescent="0.25">
      <c r="A345" s="22" t="s">
        <v>348</v>
      </c>
      <c r="B345" s="17" t="s">
        <v>130</v>
      </c>
      <c r="C345" s="18">
        <v>13736183.960000001</v>
      </c>
      <c r="D345" s="18">
        <v>28233664</v>
      </c>
      <c r="E345" s="18">
        <v>12295220.039999999</v>
      </c>
      <c r="F345" s="19">
        <f t="shared" si="42"/>
        <v>89.509721737885044</v>
      </c>
      <c r="G345" s="19">
        <f t="shared" si="43"/>
        <v>43.548085151116055</v>
      </c>
      <c r="H345" s="20">
        <f t="shared" si="44"/>
        <v>-1440963.9200000018</v>
      </c>
      <c r="J345" s="39"/>
    </row>
    <row r="346" spans="1:10" ht="12.75" customHeight="1" x14ac:dyDescent="0.25">
      <c r="A346" s="24" t="s">
        <v>220</v>
      </c>
      <c r="B346" s="25" t="s">
        <v>4</v>
      </c>
      <c r="C346" s="26">
        <v>13203681.970000001</v>
      </c>
      <c r="D346" s="26">
        <v>25772587</v>
      </c>
      <c r="E346" s="26">
        <v>11979335.48</v>
      </c>
      <c r="F346" s="27">
        <f t="shared" si="42"/>
        <v>90.72723432159431</v>
      </c>
      <c r="G346" s="27">
        <f t="shared" si="43"/>
        <v>46.48091974624046</v>
      </c>
      <c r="H346" s="28">
        <f t="shared" si="44"/>
        <v>-1224346.4900000002</v>
      </c>
      <c r="J346" s="39"/>
    </row>
    <row r="347" spans="1:10" ht="12.75" customHeight="1" x14ac:dyDescent="0.25">
      <c r="A347" s="24" t="s">
        <v>221</v>
      </c>
      <c r="B347" s="25" t="s">
        <v>5</v>
      </c>
      <c r="C347" s="26">
        <v>532501.99</v>
      </c>
      <c r="D347" s="26">
        <v>2461077</v>
      </c>
      <c r="E347" s="26">
        <v>315884.56</v>
      </c>
      <c r="F347" s="27">
        <f t="shared" si="42"/>
        <v>59.320822444250396</v>
      </c>
      <c r="G347" s="27">
        <f t="shared" si="43"/>
        <v>12.835216451984232</v>
      </c>
      <c r="H347" s="28">
        <f t="shared" si="44"/>
        <v>-216617.43</v>
      </c>
      <c r="J347" s="39"/>
    </row>
    <row r="348" spans="1:10" ht="12.75" customHeight="1" x14ac:dyDescent="0.25">
      <c r="A348" s="22" t="s">
        <v>349</v>
      </c>
      <c r="B348" s="17" t="s">
        <v>131</v>
      </c>
      <c r="C348" s="18">
        <v>16664967.449999999</v>
      </c>
      <c r="D348" s="18">
        <v>48065052</v>
      </c>
      <c r="E348" s="18">
        <v>20955571.899999999</v>
      </c>
      <c r="F348" s="19">
        <f t="shared" si="42"/>
        <v>125.74625160759014</v>
      </c>
      <c r="G348" s="19">
        <f t="shared" si="43"/>
        <v>43.59835478800688</v>
      </c>
      <c r="H348" s="20">
        <f t="shared" si="44"/>
        <v>4290604.4499999993</v>
      </c>
      <c r="J348" s="39"/>
    </row>
    <row r="349" spans="1:10" ht="12.75" customHeight="1" x14ac:dyDescent="0.25">
      <c r="A349" s="24" t="s">
        <v>220</v>
      </c>
      <c r="B349" s="25" t="s">
        <v>4</v>
      </c>
      <c r="C349" s="26">
        <v>16558143.390000001</v>
      </c>
      <c r="D349" s="26">
        <v>45791865</v>
      </c>
      <c r="E349" s="26">
        <v>20832504.760000002</v>
      </c>
      <c r="F349" s="27">
        <f t="shared" si="42"/>
        <v>125.814255072712</v>
      </c>
      <c r="G349" s="27">
        <f t="shared" si="43"/>
        <v>45.493898883568079</v>
      </c>
      <c r="H349" s="28">
        <f t="shared" si="44"/>
        <v>4274361.370000001</v>
      </c>
      <c r="J349" s="39"/>
    </row>
    <row r="350" spans="1:10" ht="12.75" customHeight="1" x14ac:dyDescent="0.25">
      <c r="A350" s="24" t="s">
        <v>221</v>
      </c>
      <c r="B350" s="25" t="s">
        <v>5</v>
      </c>
      <c r="C350" s="26">
        <v>106824.06</v>
      </c>
      <c r="D350" s="26">
        <v>2273187</v>
      </c>
      <c r="E350" s="26">
        <v>123067.14</v>
      </c>
      <c r="F350" s="27">
        <f t="shared" si="42"/>
        <v>115.20545090684627</v>
      </c>
      <c r="G350" s="27">
        <f t="shared" si="43"/>
        <v>5.4138590445924599</v>
      </c>
      <c r="H350" s="28">
        <f t="shared" si="44"/>
        <v>16243.080000000002</v>
      </c>
      <c r="J350" s="39"/>
    </row>
    <row r="351" spans="1:10" ht="12.75" customHeight="1" x14ac:dyDescent="0.25">
      <c r="A351" s="22" t="s">
        <v>350</v>
      </c>
      <c r="B351" s="17" t="s">
        <v>132</v>
      </c>
      <c r="C351" s="18">
        <v>123209909.54000001</v>
      </c>
      <c r="D351" s="18">
        <v>204945782</v>
      </c>
      <c r="E351" s="18">
        <v>137349635.71000001</v>
      </c>
      <c r="F351" s="19">
        <f t="shared" si="42"/>
        <v>111.47612738519992</v>
      </c>
      <c r="G351" s="19">
        <f t="shared" si="43"/>
        <v>67.017546967617022</v>
      </c>
      <c r="H351" s="20">
        <f t="shared" si="44"/>
        <v>14139726.170000002</v>
      </c>
      <c r="J351" s="39"/>
    </row>
    <row r="352" spans="1:10" ht="12.75" customHeight="1" x14ac:dyDescent="0.25">
      <c r="A352" s="24" t="s">
        <v>220</v>
      </c>
      <c r="B352" s="25" t="s">
        <v>4</v>
      </c>
      <c r="C352" s="26">
        <v>123012044.90000001</v>
      </c>
      <c r="D352" s="26">
        <v>203568532</v>
      </c>
      <c r="E352" s="26">
        <v>137063084.28</v>
      </c>
      <c r="F352" s="27">
        <f t="shared" si="42"/>
        <v>111.42249069302316</v>
      </c>
      <c r="G352" s="27">
        <f t="shared" si="43"/>
        <v>67.330192409109685</v>
      </c>
      <c r="H352" s="28">
        <f t="shared" si="44"/>
        <v>14051039.379999995</v>
      </c>
      <c r="J352" s="39"/>
    </row>
    <row r="353" spans="1:10" ht="12.75" customHeight="1" x14ac:dyDescent="0.25">
      <c r="A353" s="24" t="s">
        <v>221</v>
      </c>
      <c r="B353" s="25" t="s">
        <v>5</v>
      </c>
      <c r="C353" s="26">
        <v>197864.64</v>
      </c>
      <c r="D353" s="26">
        <v>1377250</v>
      </c>
      <c r="E353" s="26">
        <v>286551.43</v>
      </c>
      <c r="F353" s="27">
        <f t="shared" si="42"/>
        <v>144.82194999571422</v>
      </c>
      <c r="G353" s="27">
        <f t="shared" si="43"/>
        <v>20.806057723724813</v>
      </c>
      <c r="H353" s="28">
        <f t="shared" si="44"/>
        <v>88686.789999999979</v>
      </c>
      <c r="J353" s="39"/>
    </row>
    <row r="354" spans="1:10" ht="12.75" customHeight="1" x14ac:dyDescent="0.25">
      <c r="A354" s="22" t="s">
        <v>351</v>
      </c>
      <c r="B354" s="17" t="s">
        <v>133</v>
      </c>
      <c r="C354" s="18">
        <v>1177398.8899999999</v>
      </c>
      <c r="D354" s="18">
        <v>0</v>
      </c>
      <c r="E354" s="18"/>
      <c r="F354" s="19">
        <f t="shared" si="42"/>
        <v>0</v>
      </c>
      <c r="G354" s="19" t="str">
        <f t="shared" si="43"/>
        <v>x</v>
      </c>
      <c r="H354" s="20">
        <f t="shared" si="44"/>
        <v>-1177398.8899999999</v>
      </c>
      <c r="J354" s="39"/>
    </row>
    <row r="355" spans="1:10" ht="12.75" customHeight="1" x14ac:dyDescent="0.25">
      <c r="A355" s="24" t="s">
        <v>220</v>
      </c>
      <c r="B355" s="25" t="s">
        <v>4</v>
      </c>
      <c r="C355" s="26">
        <v>1177398.8899999999</v>
      </c>
      <c r="D355" s="26">
        <v>0</v>
      </c>
      <c r="E355" s="26"/>
      <c r="F355" s="27">
        <f t="shared" si="42"/>
        <v>0</v>
      </c>
      <c r="G355" s="27" t="str">
        <f t="shared" si="43"/>
        <v>x</v>
      </c>
      <c r="H355" s="28">
        <f t="shared" si="44"/>
        <v>-1177398.8899999999</v>
      </c>
      <c r="J355" s="39"/>
    </row>
    <row r="356" spans="1:10" ht="12.75" customHeight="1" x14ac:dyDescent="0.25">
      <c r="A356" s="22" t="s">
        <v>352</v>
      </c>
      <c r="B356" s="17" t="s">
        <v>134</v>
      </c>
      <c r="C356" s="18">
        <v>20332367.760000002</v>
      </c>
      <c r="D356" s="18">
        <v>83500015</v>
      </c>
      <c r="E356" s="18">
        <v>28903161.59</v>
      </c>
      <c r="F356" s="19">
        <f t="shared" ref="F356:F430" si="45">IF(C356=0,"x",E356/C356*100)</f>
        <v>142.1534468152862</v>
      </c>
      <c r="G356" s="19">
        <f t="shared" ref="G356:G430" si="46">IF(D356=0,"x",E356/D356*100)</f>
        <v>34.614558560258942</v>
      </c>
      <c r="H356" s="20">
        <f t="shared" ref="H356:H431" si="47">+E356-C356</f>
        <v>8570793.8299999982</v>
      </c>
      <c r="J356" s="39"/>
    </row>
    <row r="357" spans="1:10" ht="12.75" customHeight="1" x14ac:dyDescent="0.25">
      <c r="A357" s="24" t="s">
        <v>220</v>
      </c>
      <c r="B357" s="25" t="s">
        <v>4</v>
      </c>
      <c r="C357" s="26">
        <v>20014772.18</v>
      </c>
      <c r="D357" s="26">
        <v>82495117</v>
      </c>
      <c r="E357" s="26">
        <v>28781613.370000001</v>
      </c>
      <c r="F357" s="27">
        <f t="shared" si="45"/>
        <v>143.8018535067832</v>
      </c>
      <c r="G357" s="27">
        <f t="shared" si="46"/>
        <v>34.888869083002817</v>
      </c>
      <c r="H357" s="28">
        <f t="shared" si="47"/>
        <v>8766841.1900000013</v>
      </c>
      <c r="J357" s="39"/>
    </row>
    <row r="358" spans="1:10" ht="12.75" customHeight="1" x14ac:dyDescent="0.25">
      <c r="A358" s="24" t="s">
        <v>221</v>
      </c>
      <c r="B358" s="25" t="s">
        <v>5</v>
      </c>
      <c r="C358" s="26">
        <v>317595.58</v>
      </c>
      <c r="D358" s="26">
        <v>1004898</v>
      </c>
      <c r="E358" s="26">
        <v>121548.22</v>
      </c>
      <c r="F358" s="27">
        <f t="shared" si="45"/>
        <v>38.271382744054563</v>
      </c>
      <c r="G358" s="27">
        <f t="shared" si="46"/>
        <v>12.095577859643466</v>
      </c>
      <c r="H358" s="28">
        <f t="shared" si="47"/>
        <v>-196047.36000000002</v>
      </c>
      <c r="J358" s="39"/>
    </row>
    <row r="359" spans="1:10" ht="12.75" customHeight="1" x14ac:dyDescent="0.25">
      <c r="A359" s="16" t="s">
        <v>353</v>
      </c>
      <c r="B359" s="17" t="s">
        <v>135</v>
      </c>
      <c r="C359" s="18">
        <v>25237556497.73</v>
      </c>
      <c r="D359" s="18">
        <v>45644356371</v>
      </c>
      <c r="E359" s="18">
        <v>26403115584.080002</v>
      </c>
      <c r="F359" s="19">
        <f t="shared" si="45"/>
        <v>104.6183515684446</v>
      </c>
      <c r="G359" s="19">
        <f t="shared" si="46"/>
        <v>57.845301551573932</v>
      </c>
      <c r="H359" s="20">
        <f t="shared" si="47"/>
        <v>1165559086.3500023</v>
      </c>
      <c r="J359" s="39"/>
    </row>
    <row r="360" spans="1:10" ht="12.75" customHeight="1" x14ac:dyDescent="0.25">
      <c r="A360" s="22" t="s">
        <v>354</v>
      </c>
      <c r="B360" s="17" t="s">
        <v>136</v>
      </c>
      <c r="C360" s="18">
        <v>247198390.31</v>
      </c>
      <c r="D360" s="18">
        <v>493845692</v>
      </c>
      <c r="E360" s="18">
        <v>289406962.30000001</v>
      </c>
      <c r="F360" s="19">
        <f t="shared" si="45"/>
        <v>117.07477623016405</v>
      </c>
      <c r="G360" s="19">
        <f t="shared" si="46"/>
        <v>58.602710722846609</v>
      </c>
      <c r="H360" s="20">
        <f t="shared" si="47"/>
        <v>42208571.99000001</v>
      </c>
      <c r="J360" s="39"/>
    </row>
    <row r="361" spans="1:10" ht="12.75" customHeight="1" x14ac:dyDescent="0.25">
      <c r="A361" s="24" t="s">
        <v>220</v>
      </c>
      <c r="B361" s="25" t="s">
        <v>4</v>
      </c>
      <c r="C361" s="26">
        <v>246685654.56</v>
      </c>
      <c r="D361" s="26">
        <v>485389192</v>
      </c>
      <c r="E361" s="26">
        <v>287171490.19999999</v>
      </c>
      <c r="F361" s="27">
        <f t="shared" si="45"/>
        <v>116.41191325543936</v>
      </c>
      <c r="G361" s="27">
        <f t="shared" si="46"/>
        <v>59.163140616447841</v>
      </c>
      <c r="H361" s="28">
        <f t="shared" si="47"/>
        <v>40485835.639999986</v>
      </c>
      <c r="J361" s="39"/>
    </row>
    <row r="362" spans="1:10" ht="12.75" customHeight="1" x14ac:dyDescent="0.25">
      <c r="A362" s="24" t="s">
        <v>221</v>
      </c>
      <c r="B362" s="25" t="s">
        <v>5</v>
      </c>
      <c r="C362" s="26">
        <v>512735.75</v>
      </c>
      <c r="D362" s="26">
        <v>8456500</v>
      </c>
      <c r="E362" s="26">
        <v>2235472.1</v>
      </c>
      <c r="F362" s="27">
        <f t="shared" si="45"/>
        <v>435.98912305217652</v>
      </c>
      <c r="G362" s="27">
        <f t="shared" si="46"/>
        <v>26.434956542304739</v>
      </c>
      <c r="H362" s="28">
        <f t="shared" si="47"/>
        <v>1722736.35</v>
      </c>
      <c r="J362" s="39"/>
    </row>
    <row r="363" spans="1:10" ht="12.75" customHeight="1" x14ac:dyDescent="0.25">
      <c r="A363" s="22" t="s">
        <v>355</v>
      </c>
      <c r="B363" s="17" t="s">
        <v>137</v>
      </c>
      <c r="C363" s="18">
        <v>23569183644.470001</v>
      </c>
      <c r="D363" s="18">
        <v>42306575757</v>
      </c>
      <c r="E363" s="18">
        <v>24632958878.860001</v>
      </c>
      <c r="F363" s="19">
        <f t="shared" si="45"/>
        <v>104.51341569753347</v>
      </c>
      <c r="G363" s="19">
        <f t="shared" si="46"/>
        <v>58.224893974748738</v>
      </c>
      <c r="H363" s="20">
        <f t="shared" si="47"/>
        <v>1063775234.3899994</v>
      </c>
      <c r="J363" s="39"/>
    </row>
    <row r="364" spans="1:10" ht="12.75" customHeight="1" x14ac:dyDescent="0.25">
      <c r="A364" s="24" t="s">
        <v>220</v>
      </c>
      <c r="B364" s="25" t="s">
        <v>4</v>
      </c>
      <c r="C364" s="26">
        <v>23562175066.759998</v>
      </c>
      <c r="D364" s="26">
        <v>42184661757</v>
      </c>
      <c r="E364" s="26">
        <v>24600024491.349998</v>
      </c>
      <c r="F364" s="27">
        <f t="shared" si="45"/>
        <v>104.40472673532646</v>
      </c>
      <c r="G364" s="27">
        <f t="shared" si="46"/>
        <v>58.315092421638163</v>
      </c>
      <c r="H364" s="28">
        <f t="shared" si="47"/>
        <v>1037849424.5900002</v>
      </c>
      <c r="J364" s="39"/>
    </row>
    <row r="365" spans="1:10" ht="12.75" customHeight="1" x14ac:dyDescent="0.25">
      <c r="A365" s="24" t="s">
        <v>221</v>
      </c>
      <c r="B365" s="25" t="s">
        <v>5</v>
      </c>
      <c r="C365" s="26">
        <v>7008577.71</v>
      </c>
      <c r="D365" s="26">
        <v>121914000</v>
      </c>
      <c r="E365" s="26">
        <v>32934387.510000002</v>
      </c>
      <c r="F365" s="27">
        <f t="shared" si="45"/>
        <v>469.91542182672043</v>
      </c>
      <c r="G365" s="27">
        <f t="shared" si="46"/>
        <v>27.014442566071168</v>
      </c>
      <c r="H365" s="28">
        <f t="shared" si="47"/>
        <v>25925809.800000001</v>
      </c>
      <c r="J365" s="39"/>
    </row>
    <row r="366" spans="1:10" ht="12.75" customHeight="1" x14ac:dyDescent="0.25">
      <c r="A366" s="22" t="s">
        <v>356</v>
      </c>
      <c r="B366" s="17" t="s">
        <v>138</v>
      </c>
      <c r="C366" s="18">
        <v>1280455747.4100001</v>
      </c>
      <c r="D366" s="18">
        <v>2466235400</v>
      </c>
      <c r="E366" s="18">
        <v>1363690895.77</v>
      </c>
      <c r="F366" s="19">
        <f t="shared" si="45"/>
        <v>106.50043146968267</v>
      </c>
      <c r="G366" s="19">
        <f t="shared" si="46"/>
        <v>55.294433603945514</v>
      </c>
      <c r="H366" s="20">
        <f t="shared" si="47"/>
        <v>83235148.359999895</v>
      </c>
      <c r="J366" s="39"/>
    </row>
    <row r="367" spans="1:10" ht="12.75" customHeight="1" x14ac:dyDescent="0.25">
      <c r="A367" s="24" t="s">
        <v>220</v>
      </c>
      <c r="B367" s="25" t="s">
        <v>4</v>
      </c>
      <c r="C367" s="26">
        <v>1278841453.8699999</v>
      </c>
      <c r="D367" s="26">
        <v>2426235400</v>
      </c>
      <c r="E367" s="26">
        <v>1360766934.04</v>
      </c>
      <c r="F367" s="27">
        <f t="shared" si="45"/>
        <v>106.40622650462879</v>
      </c>
      <c r="G367" s="27">
        <f t="shared" si="46"/>
        <v>56.085527976386793</v>
      </c>
      <c r="H367" s="28">
        <f t="shared" si="47"/>
        <v>81925480.170000076</v>
      </c>
      <c r="J367" s="39"/>
    </row>
    <row r="368" spans="1:10" ht="12.75" customHeight="1" x14ac:dyDescent="0.25">
      <c r="A368" s="24" t="s">
        <v>221</v>
      </c>
      <c r="B368" s="25" t="s">
        <v>5</v>
      </c>
      <c r="C368" s="26">
        <v>1614293.54</v>
      </c>
      <c r="D368" s="26">
        <v>40000000</v>
      </c>
      <c r="E368" s="26">
        <v>2923961.73</v>
      </c>
      <c r="F368" s="27">
        <f t="shared" si="45"/>
        <v>181.12949457754752</v>
      </c>
      <c r="G368" s="27">
        <f t="shared" si="46"/>
        <v>7.3099043249999998</v>
      </c>
      <c r="H368" s="28">
        <f t="shared" si="47"/>
        <v>1309668.19</v>
      </c>
      <c r="J368" s="39"/>
    </row>
    <row r="369" spans="1:10" ht="12.75" customHeight="1" x14ac:dyDescent="0.25">
      <c r="A369" s="22" t="s">
        <v>357</v>
      </c>
      <c r="B369" s="17" t="s">
        <v>139</v>
      </c>
      <c r="C369" s="18">
        <v>79378088.670000002</v>
      </c>
      <c r="D369" s="18">
        <v>240555000</v>
      </c>
      <c r="E369" s="18">
        <v>67598719.099999994</v>
      </c>
      <c r="F369" s="19">
        <f t="shared" si="45"/>
        <v>85.160426803710791</v>
      </c>
      <c r="G369" s="19">
        <f t="shared" si="46"/>
        <v>28.101149051152539</v>
      </c>
      <c r="H369" s="20">
        <f t="shared" si="47"/>
        <v>-11779369.570000008</v>
      </c>
      <c r="J369" s="39"/>
    </row>
    <row r="370" spans="1:10" ht="12.75" customHeight="1" x14ac:dyDescent="0.25">
      <c r="A370" s="24" t="s">
        <v>220</v>
      </c>
      <c r="B370" s="25" t="s">
        <v>4</v>
      </c>
      <c r="C370" s="26">
        <v>71931898.670000002</v>
      </c>
      <c r="D370" s="26">
        <v>236580000</v>
      </c>
      <c r="E370" s="26">
        <v>67489029.049999997</v>
      </c>
      <c r="F370" s="27">
        <f t="shared" si="45"/>
        <v>93.823505701715959</v>
      </c>
      <c r="G370" s="27">
        <f t="shared" si="46"/>
        <v>28.526937632090622</v>
      </c>
      <c r="H370" s="28">
        <f t="shared" si="47"/>
        <v>-4442869.6200000048</v>
      </c>
      <c r="J370" s="39"/>
    </row>
    <row r="371" spans="1:10" ht="12.75" customHeight="1" x14ac:dyDescent="0.25">
      <c r="A371" s="24" t="s">
        <v>221</v>
      </c>
      <c r="B371" s="25" t="s">
        <v>5</v>
      </c>
      <c r="C371" s="26">
        <v>7446190</v>
      </c>
      <c r="D371" s="26">
        <v>3975000</v>
      </c>
      <c r="E371" s="26">
        <v>109690.05</v>
      </c>
      <c r="F371" s="27">
        <f t="shared" si="45"/>
        <v>1.473103023156809</v>
      </c>
      <c r="G371" s="27">
        <f t="shared" si="46"/>
        <v>2.7594981132075471</v>
      </c>
      <c r="H371" s="28">
        <f t="shared" si="47"/>
        <v>-7336499.9500000002</v>
      </c>
      <c r="J371" s="39"/>
    </row>
    <row r="372" spans="1:10" ht="12.75" customHeight="1" x14ac:dyDescent="0.25">
      <c r="A372" s="22" t="s">
        <v>358</v>
      </c>
      <c r="B372" s="17" t="s">
        <v>140</v>
      </c>
      <c r="C372" s="18">
        <v>1498099.45</v>
      </c>
      <c r="D372" s="18">
        <v>0</v>
      </c>
      <c r="E372" s="18"/>
      <c r="F372" s="19">
        <f t="shared" si="45"/>
        <v>0</v>
      </c>
      <c r="G372" s="19" t="str">
        <f t="shared" si="46"/>
        <v>x</v>
      </c>
      <c r="H372" s="20">
        <f t="shared" si="47"/>
        <v>-1498099.45</v>
      </c>
      <c r="J372" s="39"/>
    </row>
    <row r="373" spans="1:10" ht="12.75" customHeight="1" x14ac:dyDescent="0.25">
      <c r="A373" s="24" t="s">
        <v>220</v>
      </c>
      <c r="B373" s="25" t="s">
        <v>4</v>
      </c>
      <c r="C373" s="26">
        <v>1487146.13</v>
      </c>
      <c r="D373" s="26">
        <v>0</v>
      </c>
      <c r="E373" s="26"/>
      <c r="F373" s="27">
        <f t="shared" si="45"/>
        <v>0</v>
      </c>
      <c r="G373" s="27" t="str">
        <f t="shared" si="46"/>
        <v>x</v>
      </c>
      <c r="H373" s="28">
        <f t="shared" si="47"/>
        <v>-1487146.13</v>
      </c>
      <c r="J373" s="39"/>
    </row>
    <row r="374" spans="1:10" ht="12.75" customHeight="1" x14ac:dyDescent="0.25">
      <c r="A374" s="24" t="s">
        <v>221</v>
      </c>
      <c r="B374" s="25" t="s">
        <v>5</v>
      </c>
      <c r="C374" s="26">
        <v>10953.32</v>
      </c>
      <c r="D374" s="26">
        <v>0</v>
      </c>
      <c r="E374" s="26"/>
      <c r="F374" s="27">
        <f t="shared" si="45"/>
        <v>0</v>
      </c>
      <c r="G374" s="27" t="str">
        <f t="shared" si="46"/>
        <v>x</v>
      </c>
      <c r="H374" s="28">
        <f t="shared" si="47"/>
        <v>-10953.32</v>
      </c>
      <c r="J374" s="39"/>
    </row>
    <row r="375" spans="1:10" ht="12.75" customHeight="1" x14ac:dyDescent="0.25">
      <c r="A375" s="22" t="s">
        <v>359</v>
      </c>
      <c r="B375" s="17" t="s">
        <v>141</v>
      </c>
      <c r="C375" s="18">
        <v>28162184.98</v>
      </c>
      <c r="D375" s="18">
        <v>59171000</v>
      </c>
      <c r="E375" s="18">
        <v>31028194.91</v>
      </c>
      <c r="F375" s="19">
        <f t="shared" si="45"/>
        <v>110.17680244638461</v>
      </c>
      <c r="G375" s="19">
        <f t="shared" si="46"/>
        <v>52.438179023508134</v>
      </c>
      <c r="H375" s="20">
        <f t="shared" si="47"/>
        <v>2866009.9299999997</v>
      </c>
      <c r="J375" s="39"/>
    </row>
    <row r="376" spans="1:10" ht="12.75" customHeight="1" x14ac:dyDescent="0.25">
      <c r="A376" s="24" t="s">
        <v>220</v>
      </c>
      <c r="B376" s="25" t="s">
        <v>4</v>
      </c>
      <c r="C376" s="26">
        <v>28133495.93</v>
      </c>
      <c r="D376" s="26">
        <v>56529000</v>
      </c>
      <c r="E376" s="26">
        <v>30550697.41</v>
      </c>
      <c r="F376" s="27">
        <f t="shared" si="45"/>
        <v>108.59189873172652</v>
      </c>
      <c r="G376" s="27">
        <f t="shared" si="46"/>
        <v>54.044291266429624</v>
      </c>
      <c r="H376" s="28">
        <f t="shared" si="47"/>
        <v>2417201.4800000004</v>
      </c>
      <c r="J376" s="39"/>
    </row>
    <row r="377" spans="1:10" ht="12.75" customHeight="1" x14ac:dyDescent="0.25">
      <c r="A377" s="24" t="s">
        <v>221</v>
      </c>
      <c r="B377" s="25" t="s">
        <v>5</v>
      </c>
      <c r="C377" s="26">
        <v>28689.05</v>
      </c>
      <c r="D377" s="26">
        <v>2642000</v>
      </c>
      <c r="E377" s="26">
        <v>477497.5</v>
      </c>
      <c r="F377" s="27">
        <f t="shared" si="45"/>
        <v>1664.3893750403026</v>
      </c>
      <c r="G377" s="27">
        <f t="shared" si="46"/>
        <v>18.073334595003786</v>
      </c>
      <c r="H377" s="28">
        <f t="shared" si="47"/>
        <v>448808.45</v>
      </c>
      <c r="J377" s="39"/>
    </row>
    <row r="378" spans="1:10" ht="12.75" customHeight="1" x14ac:dyDescent="0.25">
      <c r="A378" s="22" t="s">
        <v>360</v>
      </c>
      <c r="B378" s="17" t="s">
        <v>142</v>
      </c>
      <c r="C378" s="18">
        <v>31680342.440000001</v>
      </c>
      <c r="D378" s="18">
        <v>66263432</v>
      </c>
      <c r="E378" s="18">
        <v>13359050.880000001</v>
      </c>
      <c r="F378" s="19">
        <f t="shared" si="45"/>
        <v>42.168265400858459</v>
      </c>
      <c r="G378" s="19">
        <f t="shared" si="46"/>
        <v>20.160517613998625</v>
      </c>
      <c r="H378" s="20">
        <f t="shared" si="47"/>
        <v>-18321291.560000002</v>
      </c>
      <c r="J378" s="39"/>
    </row>
    <row r="379" spans="1:10" ht="12.75" customHeight="1" x14ac:dyDescent="0.25">
      <c r="A379" s="24" t="s">
        <v>220</v>
      </c>
      <c r="B379" s="25" t="s">
        <v>4</v>
      </c>
      <c r="C379" s="26">
        <v>31637710.039999999</v>
      </c>
      <c r="D379" s="26">
        <v>65979732</v>
      </c>
      <c r="E379" s="26">
        <v>13177835.99</v>
      </c>
      <c r="F379" s="27">
        <f t="shared" si="45"/>
        <v>41.65230660923018</v>
      </c>
      <c r="G379" s="27">
        <f t="shared" si="46"/>
        <v>19.972551555680766</v>
      </c>
      <c r="H379" s="28">
        <f t="shared" si="47"/>
        <v>-18459874.049999997</v>
      </c>
      <c r="J379" s="39"/>
    </row>
    <row r="380" spans="1:10" ht="12.75" customHeight="1" x14ac:dyDescent="0.25">
      <c r="A380" s="24" t="s">
        <v>221</v>
      </c>
      <c r="B380" s="25" t="s">
        <v>5</v>
      </c>
      <c r="C380" s="26">
        <v>42632.4</v>
      </c>
      <c r="D380" s="26">
        <v>283700</v>
      </c>
      <c r="E380" s="26">
        <v>181214.89</v>
      </c>
      <c r="F380" s="27">
        <f t="shared" si="45"/>
        <v>425.06377778403282</v>
      </c>
      <c r="G380" s="27">
        <f t="shared" si="46"/>
        <v>63.87553401480438</v>
      </c>
      <c r="H380" s="28">
        <f t="shared" si="47"/>
        <v>138582.49000000002</v>
      </c>
      <c r="J380" s="39"/>
    </row>
    <row r="381" spans="1:10" ht="12.75" customHeight="1" x14ac:dyDescent="0.25">
      <c r="A381" s="22" t="s">
        <v>449</v>
      </c>
      <c r="B381" s="17" t="s">
        <v>450</v>
      </c>
      <c r="C381" s="18"/>
      <c r="D381" s="18">
        <v>3221000</v>
      </c>
      <c r="E381" s="18">
        <v>1301726.98</v>
      </c>
      <c r="F381" s="19" t="str">
        <f t="shared" si="45"/>
        <v>x</v>
      </c>
      <c r="G381" s="19">
        <f t="shared" si="46"/>
        <v>40.413752871778954</v>
      </c>
      <c r="H381" s="20">
        <f t="shared" si="47"/>
        <v>1301726.98</v>
      </c>
      <c r="J381" s="39"/>
    </row>
    <row r="382" spans="1:10" ht="12.75" customHeight="1" x14ac:dyDescent="0.25">
      <c r="A382" s="24" t="s">
        <v>220</v>
      </c>
      <c r="B382" s="25" t="s">
        <v>4</v>
      </c>
      <c r="C382" s="26"/>
      <c r="D382" s="26">
        <v>3188000</v>
      </c>
      <c r="E382" s="26">
        <v>1287803.95</v>
      </c>
      <c r="F382" s="27" t="str">
        <f t="shared" si="45"/>
        <v>x</v>
      </c>
      <c r="G382" s="27">
        <f t="shared" si="46"/>
        <v>40.395356022584686</v>
      </c>
      <c r="H382" s="28">
        <f t="shared" si="47"/>
        <v>1287803.95</v>
      </c>
      <c r="J382" s="39"/>
    </row>
    <row r="383" spans="1:10" ht="12.75" customHeight="1" x14ac:dyDescent="0.25">
      <c r="A383" s="24" t="s">
        <v>221</v>
      </c>
      <c r="B383" s="25" t="s">
        <v>436</v>
      </c>
      <c r="C383" s="26"/>
      <c r="D383" s="26">
        <v>33000</v>
      </c>
      <c r="E383" s="26">
        <v>13923.03</v>
      </c>
      <c r="F383" s="27" t="str">
        <f t="shared" si="45"/>
        <v>x</v>
      </c>
      <c r="G383" s="27">
        <f t="shared" si="46"/>
        <v>42.191000000000003</v>
      </c>
      <c r="H383" s="28">
        <f t="shared" si="47"/>
        <v>13923.03</v>
      </c>
      <c r="J383" s="39"/>
    </row>
    <row r="384" spans="1:10" ht="12.75" customHeight="1" x14ac:dyDescent="0.25">
      <c r="A384" s="22" t="s">
        <v>451</v>
      </c>
      <c r="B384" s="17" t="s">
        <v>452</v>
      </c>
      <c r="C384" s="18"/>
      <c r="D384" s="18">
        <v>4085000</v>
      </c>
      <c r="E384" s="18">
        <v>1991086.05</v>
      </c>
      <c r="F384" s="19" t="str">
        <f t="shared" si="45"/>
        <v>x</v>
      </c>
      <c r="G384" s="19">
        <f t="shared" si="46"/>
        <v>48.741396572827419</v>
      </c>
      <c r="H384" s="20">
        <f t="shared" si="47"/>
        <v>1991086.05</v>
      </c>
      <c r="J384" s="39"/>
    </row>
    <row r="385" spans="1:10" ht="12.75" customHeight="1" x14ac:dyDescent="0.25">
      <c r="A385" s="24" t="s">
        <v>220</v>
      </c>
      <c r="B385" s="25" t="s">
        <v>4</v>
      </c>
      <c r="C385" s="26"/>
      <c r="D385" s="26">
        <v>3935000</v>
      </c>
      <c r="E385" s="26">
        <v>1991086.05</v>
      </c>
      <c r="F385" s="27" t="str">
        <f t="shared" si="45"/>
        <v>x</v>
      </c>
      <c r="G385" s="27">
        <f t="shared" si="46"/>
        <v>50.59939135959339</v>
      </c>
      <c r="H385" s="28">
        <f t="shared" si="47"/>
        <v>1991086.05</v>
      </c>
      <c r="J385" s="39"/>
    </row>
    <row r="386" spans="1:10" ht="12.75" customHeight="1" x14ac:dyDescent="0.25">
      <c r="A386" s="24" t="s">
        <v>221</v>
      </c>
      <c r="B386" s="25" t="s">
        <v>436</v>
      </c>
      <c r="C386" s="26"/>
      <c r="D386" s="26">
        <v>150000</v>
      </c>
      <c r="E386" s="26"/>
      <c r="F386" s="27" t="str">
        <f t="shared" si="45"/>
        <v>x</v>
      </c>
      <c r="G386" s="27">
        <f t="shared" si="46"/>
        <v>0</v>
      </c>
      <c r="H386" s="28">
        <f t="shared" si="47"/>
        <v>0</v>
      </c>
      <c r="J386" s="39"/>
    </row>
    <row r="387" spans="1:10" ht="12.75" customHeight="1" x14ac:dyDescent="0.25">
      <c r="A387" s="22" t="s">
        <v>453</v>
      </c>
      <c r="B387" s="17" t="s">
        <v>454</v>
      </c>
      <c r="C387" s="18"/>
      <c r="D387" s="18">
        <v>2146000</v>
      </c>
      <c r="E387" s="18">
        <v>1007253.87</v>
      </c>
      <c r="F387" s="19" t="str">
        <f t="shared" si="45"/>
        <v>x</v>
      </c>
      <c r="G387" s="19">
        <f t="shared" si="46"/>
        <v>46.936340633737181</v>
      </c>
      <c r="H387" s="20">
        <f t="shared" si="47"/>
        <v>1007253.87</v>
      </c>
      <c r="J387" s="39"/>
    </row>
    <row r="388" spans="1:10" ht="12.75" customHeight="1" x14ac:dyDescent="0.25">
      <c r="A388" s="24" t="s">
        <v>220</v>
      </c>
      <c r="B388" s="25" t="s">
        <v>4</v>
      </c>
      <c r="C388" s="26"/>
      <c r="D388" s="26">
        <v>2046000</v>
      </c>
      <c r="E388" s="26">
        <v>950171.99</v>
      </c>
      <c r="F388" s="27" t="str">
        <f t="shared" si="45"/>
        <v>x</v>
      </c>
      <c r="G388" s="27">
        <f t="shared" si="46"/>
        <v>46.440468719452589</v>
      </c>
      <c r="H388" s="28">
        <f t="shared" si="47"/>
        <v>950171.99</v>
      </c>
      <c r="J388" s="39"/>
    </row>
    <row r="389" spans="1:10" ht="12.75" customHeight="1" x14ac:dyDescent="0.25">
      <c r="A389" s="24" t="s">
        <v>221</v>
      </c>
      <c r="B389" s="25" t="s">
        <v>436</v>
      </c>
      <c r="C389" s="26"/>
      <c r="D389" s="26">
        <v>100000</v>
      </c>
      <c r="E389" s="26">
        <v>57081.88</v>
      </c>
      <c r="F389" s="27" t="str">
        <f t="shared" si="45"/>
        <v>x</v>
      </c>
      <c r="G389" s="27">
        <f t="shared" si="46"/>
        <v>57.081879999999998</v>
      </c>
      <c r="H389" s="28">
        <f t="shared" si="47"/>
        <v>57081.88</v>
      </c>
      <c r="J389" s="39"/>
    </row>
    <row r="390" spans="1:10" ht="12.75" customHeight="1" x14ac:dyDescent="0.25">
      <c r="A390" s="22" t="s">
        <v>455</v>
      </c>
      <c r="B390" s="17" t="s">
        <v>456</v>
      </c>
      <c r="C390" s="18"/>
      <c r="D390" s="18">
        <v>2258090</v>
      </c>
      <c r="E390" s="18">
        <v>772815.35999999999</v>
      </c>
      <c r="F390" s="19" t="str">
        <f t="shared" si="45"/>
        <v>x</v>
      </c>
      <c r="G390" s="19">
        <f t="shared" si="46"/>
        <v>34.224293982967907</v>
      </c>
      <c r="H390" s="20">
        <f t="shared" si="47"/>
        <v>772815.35999999999</v>
      </c>
      <c r="J390" s="39"/>
    </row>
    <row r="391" spans="1:10" ht="12.75" customHeight="1" x14ac:dyDescent="0.25">
      <c r="A391" s="24" t="s">
        <v>220</v>
      </c>
      <c r="B391" s="25" t="s">
        <v>4</v>
      </c>
      <c r="C391" s="26"/>
      <c r="D391" s="26">
        <v>2173090</v>
      </c>
      <c r="E391" s="26">
        <v>763320.16</v>
      </c>
      <c r="F391" s="27" t="str">
        <f t="shared" si="45"/>
        <v>x</v>
      </c>
      <c r="G391" s="27">
        <f t="shared" si="46"/>
        <v>35.126026073471415</v>
      </c>
      <c r="H391" s="28">
        <f t="shared" si="47"/>
        <v>763320.16</v>
      </c>
      <c r="J391" s="39"/>
    </row>
    <row r="392" spans="1:10" ht="12.75" customHeight="1" x14ac:dyDescent="0.25">
      <c r="A392" s="24" t="s">
        <v>221</v>
      </c>
      <c r="B392" s="25" t="s">
        <v>436</v>
      </c>
      <c r="C392" s="26"/>
      <c r="D392" s="26">
        <v>85000</v>
      </c>
      <c r="E392" s="26">
        <v>9495.2000000000007</v>
      </c>
      <c r="F392" s="27" t="str">
        <f t="shared" si="45"/>
        <v>x</v>
      </c>
      <c r="G392" s="27">
        <f t="shared" si="46"/>
        <v>11.170823529411765</v>
      </c>
      <c r="H392" s="28">
        <f t="shared" si="47"/>
        <v>9495.2000000000007</v>
      </c>
      <c r="J392" s="39"/>
    </row>
    <row r="393" spans="1:10" ht="12.75" customHeight="1" x14ac:dyDescent="0.25">
      <c r="A393" s="16" t="s">
        <v>361</v>
      </c>
      <c r="B393" s="17" t="s">
        <v>143</v>
      </c>
      <c r="C393" s="18">
        <v>114667375.67</v>
      </c>
      <c r="D393" s="18">
        <v>196900596</v>
      </c>
      <c r="E393" s="18">
        <v>113048460.43000001</v>
      </c>
      <c r="F393" s="19">
        <f t="shared" si="45"/>
        <v>98.588164043573258</v>
      </c>
      <c r="G393" s="19">
        <f t="shared" si="46"/>
        <v>57.413975745406077</v>
      </c>
      <c r="H393" s="20">
        <f t="shared" si="47"/>
        <v>-1618915.2399999946</v>
      </c>
      <c r="J393" s="39"/>
    </row>
    <row r="394" spans="1:10" ht="12.75" customHeight="1" x14ac:dyDescent="0.25">
      <c r="A394" s="22" t="s">
        <v>362</v>
      </c>
      <c r="B394" s="17" t="s">
        <v>144</v>
      </c>
      <c r="C394" s="18">
        <v>114667375.67</v>
      </c>
      <c r="D394" s="18">
        <v>196900596</v>
      </c>
      <c r="E394" s="18">
        <v>113048460.43000001</v>
      </c>
      <c r="F394" s="19">
        <f t="shared" si="45"/>
        <v>98.588164043573258</v>
      </c>
      <c r="G394" s="19">
        <f t="shared" si="46"/>
        <v>57.413975745406077</v>
      </c>
      <c r="H394" s="20">
        <f t="shared" si="47"/>
        <v>-1618915.2399999946</v>
      </c>
      <c r="J394" s="39"/>
    </row>
    <row r="395" spans="1:10" ht="12.75" customHeight="1" x14ac:dyDescent="0.25">
      <c r="A395" s="24" t="s">
        <v>220</v>
      </c>
      <c r="B395" s="25" t="s">
        <v>4</v>
      </c>
      <c r="C395" s="26">
        <v>113528660.5</v>
      </c>
      <c r="D395" s="26">
        <v>189759597</v>
      </c>
      <c r="E395" s="26">
        <v>112593520.56999999</v>
      </c>
      <c r="F395" s="27">
        <f t="shared" si="45"/>
        <v>99.176296165319414</v>
      </c>
      <c r="G395" s="27">
        <f t="shared" si="46"/>
        <v>59.334822770518429</v>
      </c>
      <c r="H395" s="28">
        <f t="shared" si="47"/>
        <v>-935139.93000000715</v>
      </c>
      <c r="J395" s="39"/>
    </row>
    <row r="396" spans="1:10" ht="12.75" customHeight="1" x14ac:dyDescent="0.25">
      <c r="A396" s="24" t="s">
        <v>221</v>
      </c>
      <c r="B396" s="25" t="s">
        <v>5</v>
      </c>
      <c r="C396" s="26">
        <v>1138715.17</v>
      </c>
      <c r="D396" s="26">
        <v>7140999</v>
      </c>
      <c r="E396" s="26">
        <v>454939.86</v>
      </c>
      <c r="F396" s="27">
        <f t="shared" si="45"/>
        <v>39.952032956582109</v>
      </c>
      <c r="G396" s="27">
        <f t="shared" si="46"/>
        <v>6.3708153439035629</v>
      </c>
      <c r="H396" s="28">
        <f t="shared" si="47"/>
        <v>-683775.30999999994</v>
      </c>
      <c r="J396" s="39"/>
    </row>
    <row r="397" spans="1:10" ht="12.75" customHeight="1" x14ac:dyDescent="0.25">
      <c r="A397" s="16" t="s">
        <v>363</v>
      </c>
      <c r="B397" s="17" t="s">
        <v>145</v>
      </c>
      <c r="C397" s="18">
        <v>215489671.25</v>
      </c>
      <c r="D397" s="18">
        <v>555961034</v>
      </c>
      <c r="E397" s="18">
        <v>247455362.93000001</v>
      </c>
      <c r="F397" s="19">
        <f t="shared" si="45"/>
        <v>114.83397858216371</v>
      </c>
      <c r="G397" s="19">
        <f t="shared" si="46"/>
        <v>44.509479585218557</v>
      </c>
      <c r="H397" s="20">
        <f t="shared" si="47"/>
        <v>31965691.680000007</v>
      </c>
      <c r="J397" s="39"/>
    </row>
    <row r="398" spans="1:10" ht="12.75" customHeight="1" x14ac:dyDescent="0.25">
      <c r="A398" s="22" t="s">
        <v>364</v>
      </c>
      <c r="B398" s="17" t="s">
        <v>146</v>
      </c>
      <c r="C398" s="18">
        <v>35228238.130000003</v>
      </c>
      <c r="D398" s="18">
        <v>211693576</v>
      </c>
      <c r="E398" s="18">
        <v>60191973.810000002</v>
      </c>
      <c r="F398" s="19">
        <f t="shared" si="45"/>
        <v>170.86285606415595</v>
      </c>
      <c r="G398" s="19">
        <f t="shared" si="46"/>
        <v>28.433538205240577</v>
      </c>
      <c r="H398" s="20">
        <f t="shared" si="47"/>
        <v>24963735.68</v>
      </c>
      <c r="J398" s="39"/>
    </row>
    <row r="399" spans="1:10" ht="12.75" customHeight="1" x14ac:dyDescent="0.25">
      <c r="A399" s="24" t="s">
        <v>220</v>
      </c>
      <c r="B399" s="25" t="s">
        <v>4</v>
      </c>
      <c r="C399" s="26">
        <v>35030192.530000001</v>
      </c>
      <c r="D399" s="26">
        <v>206240422</v>
      </c>
      <c r="E399" s="26">
        <v>58007200.979999997</v>
      </c>
      <c r="F399" s="27">
        <f t="shared" si="45"/>
        <v>165.59201303367769</v>
      </c>
      <c r="G399" s="27">
        <f t="shared" si="46"/>
        <v>28.126009643250242</v>
      </c>
      <c r="H399" s="28">
        <f t="shared" si="47"/>
        <v>22977008.449999996</v>
      </c>
      <c r="J399" s="39"/>
    </row>
    <row r="400" spans="1:10" ht="12.75" customHeight="1" x14ac:dyDescent="0.25">
      <c r="A400" s="24" t="s">
        <v>221</v>
      </c>
      <c r="B400" s="25" t="s">
        <v>5</v>
      </c>
      <c r="C400" s="26">
        <v>198045.6</v>
      </c>
      <c r="D400" s="26">
        <v>5453154</v>
      </c>
      <c r="E400" s="26">
        <v>2184772.83</v>
      </c>
      <c r="F400" s="27">
        <f t="shared" si="45"/>
        <v>1103.1665586107442</v>
      </c>
      <c r="G400" s="27">
        <f t="shared" si="46"/>
        <v>40.064388975627686</v>
      </c>
      <c r="H400" s="28">
        <f t="shared" si="47"/>
        <v>1986727.23</v>
      </c>
      <c r="J400" s="39"/>
    </row>
    <row r="401" spans="1:10" ht="12.75" customHeight="1" x14ac:dyDescent="0.25">
      <c r="A401" s="22" t="s">
        <v>365</v>
      </c>
      <c r="B401" s="17" t="s">
        <v>147</v>
      </c>
      <c r="C401" s="18">
        <v>177690389.93000001</v>
      </c>
      <c r="D401" s="18">
        <v>331205591</v>
      </c>
      <c r="E401" s="18">
        <v>183699496.03999999</v>
      </c>
      <c r="F401" s="19">
        <f t="shared" si="45"/>
        <v>103.38178452552624</v>
      </c>
      <c r="G401" s="19">
        <f t="shared" si="46"/>
        <v>55.46388739554822</v>
      </c>
      <c r="H401" s="20">
        <f t="shared" si="47"/>
        <v>6009106.1099999845</v>
      </c>
      <c r="J401" s="39"/>
    </row>
    <row r="402" spans="1:10" ht="12.75" customHeight="1" x14ac:dyDescent="0.25">
      <c r="A402" s="24" t="s">
        <v>220</v>
      </c>
      <c r="B402" s="25" t="s">
        <v>4</v>
      </c>
      <c r="C402" s="26">
        <v>175113019.77000001</v>
      </c>
      <c r="D402" s="26">
        <v>324123198</v>
      </c>
      <c r="E402" s="26">
        <v>179840124.06</v>
      </c>
      <c r="F402" s="27">
        <f t="shared" si="45"/>
        <v>102.69945906718343</v>
      </c>
      <c r="G402" s="27">
        <f t="shared" si="46"/>
        <v>55.485113428999298</v>
      </c>
      <c r="H402" s="28">
        <f t="shared" si="47"/>
        <v>4727104.2899999917</v>
      </c>
      <c r="J402" s="39"/>
    </row>
    <row r="403" spans="1:10" ht="12.75" customHeight="1" x14ac:dyDescent="0.25">
      <c r="A403" s="24" t="s">
        <v>221</v>
      </c>
      <c r="B403" s="25" t="s">
        <v>5</v>
      </c>
      <c r="C403" s="26">
        <v>2577370.16</v>
      </c>
      <c r="D403" s="26">
        <v>7082393</v>
      </c>
      <c r="E403" s="26">
        <v>3859371.98</v>
      </c>
      <c r="F403" s="27">
        <f t="shared" si="45"/>
        <v>149.74069460011131</v>
      </c>
      <c r="G403" s="27">
        <f t="shared" si="46"/>
        <v>54.49248552007775</v>
      </c>
      <c r="H403" s="28">
        <f t="shared" si="47"/>
        <v>1282001.8199999998</v>
      </c>
      <c r="J403" s="39"/>
    </row>
    <row r="404" spans="1:10" ht="12.75" customHeight="1" x14ac:dyDescent="0.25">
      <c r="A404" s="22" t="s">
        <v>366</v>
      </c>
      <c r="B404" s="17" t="s">
        <v>148</v>
      </c>
      <c r="C404" s="18">
        <v>2571043.19</v>
      </c>
      <c r="D404" s="18">
        <v>13061867</v>
      </c>
      <c r="E404" s="18">
        <v>3563893.08</v>
      </c>
      <c r="F404" s="19">
        <f t="shared" si="45"/>
        <v>138.6166165493315</v>
      </c>
      <c r="G404" s="19">
        <f t="shared" si="46"/>
        <v>27.284714198973241</v>
      </c>
      <c r="H404" s="20">
        <f t="shared" si="47"/>
        <v>992849.89000000013</v>
      </c>
      <c r="J404" s="39"/>
    </row>
    <row r="405" spans="1:10" ht="12.75" customHeight="1" x14ac:dyDescent="0.25">
      <c r="A405" s="24" t="s">
        <v>220</v>
      </c>
      <c r="B405" s="25" t="s">
        <v>4</v>
      </c>
      <c r="C405" s="26">
        <v>2569238.13</v>
      </c>
      <c r="D405" s="26">
        <v>12901867</v>
      </c>
      <c r="E405" s="26">
        <v>3495108.58</v>
      </c>
      <c r="F405" s="27">
        <f t="shared" si="45"/>
        <v>136.03677055812651</v>
      </c>
      <c r="G405" s="27">
        <f t="shared" si="46"/>
        <v>27.089944269306145</v>
      </c>
      <c r="H405" s="28">
        <f t="shared" si="47"/>
        <v>925870.45000000019</v>
      </c>
      <c r="J405" s="39"/>
    </row>
    <row r="406" spans="1:10" ht="12.75" customHeight="1" x14ac:dyDescent="0.25">
      <c r="A406" s="24" t="s">
        <v>221</v>
      </c>
      <c r="B406" s="25" t="s">
        <v>5</v>
      </c>
      <c r="C406" s="26">
        <v>1805.06</v>
      </c>
      <c r="D406" s="26">
        <v>160000</v>
      </c>
      <c r="E406" s="26">
        <v>68784.5</v>
      </c>
      <c r="F406" s="27">
        <f t="shared" si="45"/>
        <v>3810.6489534973912</v>
      </c>
      <c r="G406" s="27">
        <f t="shared" si="46"/>
        <v>42.990312500000002</v>
      </c>
      <c r="H406" s="28">
        <f t="shared" si="47"/>
        <v>66979.44</v>
      </c>
      <c r="J406" s="39"/>
    </row>
    <row r="407" spans="1:10" ht="12.75" customHeight="1" x14ac:dyDescent="0.25">
      <c r="A407" s="16" t="s">
        <v>367</v>
      </c>
      <c r="B407" s="17" t="s">
        <v>149</v>
      </c>
      <c r="C407" s="18">
        <v>6319663994.0299997</v>
      </c>
      <c r="D407" s="18">
        <v>11802835107</v>
      </c>
      <c r="E407" s="18">
        <v>6758848542.21</v>
      </c>
      <c r="F407" s="19">
        <f t="shared" si="45"/>
        <v>106.94949207101652</v>
      </c>
      <c r="G407" s="19">
        <f t="shared" si="46"/>
        <v>57.26461888975706</v>
      </c>
      <c r="H407" s="20">
        <f t="shared" si="47"/>
        <v>439184548.18000031</v>
      </c>
      <c r="J407" s="39"/>
    </row>
    <row r="408" spans="1:10" ht="12.75" customHeight="1" x14ac:dyDescent="0.25">
      <c r="A408" s="22" t="s">
        <v>368</v>
      </c>
      <c r="B408" s="17" t="s">
        <v>150</v>
      </c>
      <c r="C408" s="18">
        <v>2119436522.5599999</v>
      </c>
      <c r="D408" s="18">
        <v>3623396115</v>
      </c>
      <c r="E408" s="18">
        <v>1965212349.3900001</v>
      </c>
      <c r="F408" s="19">
        <f t="shared" si="45"/>
        <v>92.723340778155631</v>
      </c>
      <c r="G408" s="19">
        <f t="shared" si="46"/>
        <v>54.236751572771389</v>
      </c>
      <c r="H408" s="20">
        <f t="shared" si="47"/>
        <v>-154224173.16999984</v>
      </c>
      <c r="J408" s="39"/>
    </row>
    <row r="409" spans="1:10" ht="12.75" customHeight="1" x14ac:dyDescent="0.25">
      <c r="A409" s="24" t="s">
        <v>220</v>
      </c>
      <c r="B409" s="25" t="s">
        <v>4</v>
      </c>
      <c r="C409" s="26">
        <v>2091823966.96</v>
      </c>
      <c r="D409" s="26">
        <v>3428899612</v>
      </c>
      <c r="E409" s="26">
        <v>1836649143.26</v>
      </c>
      <c r="F409" s="27">
        <f t="shared" si="45"/>
        <v>87.801324216069688</v>
      </c>
      <c r="G409" s="27">
        <f t="shared" si="46"/>
        <v>53.563806208625742</v>
      </c>
      <c r="H409" s="28">
        <f t="shared" si="47"/>
        <v>-255174823.70000005</v>
      </c>
      <c r="J409" s="39"/>
    </row>
    <row r="410" spans="1:10" ht="12.75" customHeight="1" x14ac:dyDescent="0.25">
      <c r="A410" s="24" t="s">
        <v>221</v>
      </c>
      <c r="B410" s="25" t="s">
        <v>5</v>
      </c>
      <c r="C410" s="26">
        <v>27612555.600000001</v>
      </c>
      <c r="D410" s="26">
        <v>194496503</v>
      </c>
      <c r="E410" s="26">
        <v>128563206.13</v>
      </c>
      <c r="F410" s="27">
        <f t="shared" si="45"/>
        <v>465.59691175415861</v>
      </c>
      <c r="G410" s="27">
        <f t="shared" si="46"/>
        <v>66.100523221232407</v>
      </c>
      <c r="H410" s="28">
        <f t="shared" si="47"/>
        <v>100950650.53</v>
      </c>
      <c r="J410" s="39"/>
    </row>
    <row r="411" spans="1:10" ht="12.75" customHeight="1" x14ac:dyDescent="0.25">
      <c r="A411" s="21">
        <v>23616</v>
      </c>
      <c r="B411" s="17" t="s">
        <v>151</v>
      </c>
      <c r="C411" s="18">
        <v>20539248.399999999</v>
      </c>
      <c r="D411" s="18">
        <v>35300000</v>
      </c>
      <c r="E411" s="18">
        <v>24267046.809999999</v>
      </c>
      <c r="F411" s="19">
        <f t="shared" si="45"/>
        <v>118.14963399537055</v>
      </c>
      <c r="G411" s="19">
        <f t="shared" si="46"/>
        <v>68.745175099150131</v>
      </c>
      <c r="H411" s="20">
        <f t="shared" si="47"/>
        <v>3727798.41</v>
      </c>
      <c r="J411" s="39"/>
    </row>
    <row r="412" spans="1:10" ht="12.75" customHeight="1" x14ac:dyDescent="0.25">
      <c r="A412" s="23">
        <v>3</v>
      </c>
      <c r="B412" s="25" t="s">
        <v>4</v>
      </c>
      <c r="C412" s="26">
        <v>19989092.32</v>
      </c>
      <c r="D412" s="26">
        <v>34277540</v>
      </c>
      <c r="E412" s="26">
        <v>24068162.530000001</v>
      </c>
      <c r="F412" s="27">
        <f t="shared" si="45"/>
        <v>120.40648041791624</v>
      </c>
      <c r="G412" s="27">
        <f t="shared" si="46"/>
        <v>70.215547936053753</v>
      </c>
      <c r="H412" s="28">
        <f t="shared" si="47"/>
        <v>4079070.2100000009</v>
      </c>
      <c r="J412" s="39"/>
    </row>
    <row r="413" spans="1:10" ht="12.75" customHeight="1" x14ac:dyDescent="0.25">
      <c r="A413" s="23">
        <v>4</v>
      </c>
      <c r="B413" s="25" t="s">
        <v>5</v>
      </c>
      <c r="C413" s="26">
        <v>550156.07999999996</v>
      </c>
      <c r="D413" s="26">
        <v>1022460</v>
      </c>
      <c r="E413" s="26">
        <v>198884.28</v>
      </c>
      <c r="F413" s="27">
        <f t="shared" si="45"/>
        <v>36.15051932171685</v>
      </c>
      <c r="G413" s="27">
        <f t="shared" si="46"/>
        <v>19.451546270758758</v>
      </c>
      <c r="H413" s="28">
        <f t="shared" si="47"/>
        <v>-351271.79999999993</v>
      </c>
      <c r="J413" s="39"/>
    </row>
    <row r="414" spans="1:10" ht="12.75" customHeight="1" x14ac:dyDescent="0.25">
      <c r="A414" s="22" t="s">
        <v>369</v>
      </c>
      <c r="B414" s="17" t="s">
        <v>152</v>
      </c>
      <c r="C414" s="18">
        <v>85129586.819999993</v>
      </c>
      <c r="D414" s="18">
        <v>108795719</v>
      </c>
      <c r="E414" s="18">
        <v>82425148.349999994</v>
      </c>
      <c r="F414" s="19">
        <f t="shared" si="45"/>
        <v>96.823150950188065</v>
      </c>
      <c r="G414" s="19">
        <f t="shared" si="46"/>
        <v>75.761389425626206</v>
      </c>
      <c r="H414" s="20">
        <f t="shared" si="47"/>
        <v>-2704438.4699999988</v>
      </c>
      <c r="J414" s="39"/>
    </row>
    <row r="415" spans="1:10" ht="12.75" customHeight="1" x14ac:dyDescent="0.25">
      <c r="A415" s="24" t="s">
        <v>220</v>
      </c>
      <c r="B415" s="25" t="s">
        <v>4</v>
      </c>
      <c r="C415" s="26">
        <v>83902245.900000006</v>
      </c>
      <c r="D415" s="26">
        <v>98770200</v>
      </c>
      <c r="E415" s="26">
        <v>82238070.150000006</v>
      </c>
      <c r="F415" s="27">
        <f t="shared" si="45"/>
        <v>98.016530151071919</v>
      </c>
      <c r="G415" s="27">
        <f t="shared" si="46"/>
        <v>83.262026552543176</v>
      </c>
      <c r="H415" s="28">
        <f t="shared" si="47"/>
        <v>-1664175.75</v>
      </c>
      <c r="J415" s="39"/>
    </row>
    <row r="416" spans="1:10" ht="12.75" customHeight="1" x14ac:dyDescent="0.25">
      <c r="A416" s="24" t="s">
        <v>221</v>
      </c>
      <c r="B416" s="25" t="s">
        <v>5</v>
      </c>
      <c r="C416" s="26">
        <v>1227340.92</v>
      </c>
      <c r="D416" s="26">
        <v>10025519</v>
      </c>
      <c r="E416" s="26">
        <v>187078.2</v>
      </c>
      <c r="F416" s="27">
        <f t="shared" si="45"/>
        <v>15.24256194440254</v>
      </c>
      <c r="G416" s="27">
        <f t="shared" si="46"/>
        <v>1.866020103298393</v>
      </c>
      <c r="H416" s="28">
        <f t="shared" si="47"/>
        <v>-1040262.72</v>
      </c>
      <c r="J416" s="39"/>
    </row>
    <row r="417" spans="1:10" ht="12.75" customHeight="1" x14ac:dyDescent="0.25">
      <c r="A417" s="22" t="s">
        <v>370</v>
      </c>
      <c r="B417" s="17" t="s">
        <v>153</v>
      </c>
      <c r="C417" s="18">
        <v>100206495.36</v>
      </c>
      <c r="D417" s="18">
        <v>232908650</v>
      </c>
      <c r="E417" s="18">
        <v>98872378.719999999</v>
      </c>
      <c r="F417" s="19">
        <f t="shared" si="45"/>
        <v>98.668632571963443</v>
      </c>
      <c r="G417" s="19">
        <f t="shared" si="46"/>
        <v>42.451140702588766</v>
      </c>
      <c r="H417" s="20">
        <f t="shared" si="47"/>
        <v>-1334116.6400000006</v>
      </c>
      <c r="J417" s="39"/>
    </row>
    <row r="418" spans="1:10" ht="12.75" customHeight="1" x14ac:dyDescent="0.25">
      <c r="A418" s="24" t="s">
        <v>220</v>
      </c>
      <c r="B418" s="25" t="s">
        <v>4</v>
      </c>
      <c r="C418" s="26">
        <v>99891190.359999999</v>
      </c>
      <c r="D418" s="26">
        <v>193382152</v>
      </c>
      <c r="E418" s="26">
        <v>97998071.719999999</v>
      </c>
      <c r="F418" s="27">
        <f t="shared" si="45"/>
        <v>98.104819220616605</v>
      </c>
      <c r="G418" s="27">
        <f t="shared" si="46"/>
        <v>50.67586160691809</v>
      </c>
      <c r="H418" s="28">
        <f t="shared" si="47"/>
        <v>-1893118.6400000006</v>
      </c>
      <c r="J418" s="39"/>
    </row>
    <row r="419" spans="1:10" ht="12.75" customHeight="1" x14ac:dyDescent="0.25">
      <c r="A419" s="24" t="s">
        <v>221</v>
      </c>
      <c r="B419" s="25" t="s">
        <v>5</v>
      </c>
      <c r="C419" s="26">
        <v>315305</v>
      </c>
      <c r="D419" s="26">
        <v>39526498</v>
      </c>
      <c r="E419" s="26">
        <v>874307</v>
      </c>
      <c r="F419" s="27">
        <f t="shared" si="45"/>
        <v>277.28929132110181</v>
      </c>
      <c r="G419" s="27">
        <f t="shared" si="46"/>
        <v>2.2119515875147857</v>
      </c>
      <c r="H419" s="28">
        <f t="shared" si="47"/>
        <v>559002</v>
      </c>
      <c r="J419" s="39"/>
    </row>
    <row r="420" spans="1:10" ht="12.75" customHeight="1" x14ac:dyDescent="0.25">
      <c r="A420" s="22" t="s">
        <v>371</v>
      </c>
      <c r="B420" s="17" t="s">
        <v>154</v>
      </c>
      <c r="C420" s="18">
        <v>492918960.73000002</v>
      </c>
      <c r="D420" s="18">
        <v>1045047933</v>
      </c>
      <c r="E420" s="18">
        <v>569323582.38999999</v>
      </c>
      <c r="F420" s="19">
        <f t="shared" si="45"/>
        <v>115.50044282063054</v>
      </c>
      <c r="G420" s="19">
        <f t="shared" si="46"/>
        <v>54.478226731251752</v>
      </c>
      <c r="H420" s="20">
        <f t="shared" si="47"/>
        <v>76404621.659999967</v>
      </c>
      <c r="J420" s="39"/>
    </row>
    <row r="421" spans="1:10" ht="12.75" customHeight="1" x14ac:dyDescent="0.25">
      <c r="A421" s="24" t="s">
        <v>220</v>
      </c>
      <c r="B421" s="25" t="s">
        <v>4</v>
      </c>
      <c r="C421" s="26">
        <v>464753862.81999999</v>
      </c>
      <c r="D421" s="26">
        <v>843099034</v>
      </c>
      <c r="E421" s="26">
        <v>522243481.94</v>
      </c>
      <c r="F421" s="27">
        <f t="shared" si="45"/>
        <v>112.3699066794558</v>
      </c>
      <c r="G421" s="27">
        <f t="shared" si="46"/>
        <v>61.943313997439596</v>
      </c>
      <c r="H421" s="28">
        <f t="shared" si="47"/>
        <v>57489619.120000005</v>
      </c>
      <c r="J421" s="39"/>
    </row>
    <row r="422" spans="1:10" ht="12.75" customHeight="1" x14ac:dyDescent="0.25">
      <c r="A422" s="24" t="s">
        <v>221</v>
      </c>
      <c r="B422" s="25" t="s">
        <v>5</v>
      </c>
      <c r="C422" s="26">
        <v>28165097.91</v>
      </c>
      <c r="D422" s="26">
        <v>201948899</v>
      </c>
      <c r="E422" s="26">
        <v>47080100.450000003</v>
      </c>
      <c r="F422" s="27">
        <f t="shared" si="45"/>
        <v>167.15759554765916</v>
      </c>
      <c r="G422" s="27">
        <f t="shared" si="46"/>
        <v>23.31287800187512</v>
      </c>
      <c r="H422" s="28">
        <f t="shared" si="47"/>
        <v>18915002.540000003</v>
      </c>
      <c r="J422" s="39"/>
    </row>
    <row r="423" spans="1:10" ht="12.75" customHeight="1" x14ac:dyDescent="0.25">
      <c r="A423" s="22" t="s">
        <v>372</v>
      </c>
      <c r="B423" s="17" t="s">
        <v>155</v>
      </c>
      <c r="C423" s="18">
        <v>202932605.18000001</v>
      </c>
      <c r="D423" s="18">
        <v>425769283</v>
      </c>
      <c r="E423" s="18">
        <v>268530604.02999997</v>
      </c>
      <c r="F423" s="19">
        <f t="shared" si="45"/>
        <v>132.32501686548346</v>
      </c>
      <c r="G423" s="19">
        <f t="shared" si="46"/>
        <v>63.069510824715827</v>
      </c>
      <c r="H423" s="20">
        <f t="shared" si="47"/>
        <v>65597998.849999964</v>
      </c>
      <c r="J423" s="39"/>
    </row>
    <row r="424" spans="1:10" ht="12.75" customHeight="1" x14ac:dyDescent="0.25">
      <c r="A424" s="24" t="s">
        <v>220</v>
      </c>
      <c r="B424" s="25" t="s">
        <v>4</v>
      </c>
      <c r="C424" s="26">
        <v>201296976.81</v>
      </c>
      <c r="D424" s="26">
        <v>366770726</v>
      </c>
      <c r="E424" s="26">
        <v>220491860.41</v>
      </c>
      <c r="F424" s="27">
        <f t="shared" si="45"/>
        <v>109.53560451040339</v>
      </c>
      <c r="G424" s="27">
        <f t="shared" si="46"/>
        <v>60.117082629435373</v>
      </c>
      <c r="H424" s="28">
        <f t="shared" si="47"/>
        <v>19194883.599999994</v>
      </c>
      <c r="J424" s="39"/>
    </row>
    <row r="425" spans="1:10" ht="12.75" customHeight="1" x14ac:dyDescent="0.25">
      <c r="A425" s="24" t="s">
        <v>221</v>
      </c>
      <c r="B425" s="25" t="s">
        <v>5</v>
      </c>
      <c r="C425" s="26">
        <v>1635628.37</v>
      </c>
      <c r="D425" s="26">
        <v>58998557</v>
      </c>
      <c r="E425" s="26">
        <v>48038743.619999997</v>
      </c>
      <c r="F425" s="27">
        <f t="shared" si="45"/>
        <v>2937.0206888744533</v>
      </c>
      <c r="G425" s="27">
        <f t="shared" si="46"/>
        <v>81.42359078375425</v>
      </c>
      <c r="H425" s="28">
        <f t="shared" si="47"/>
        <v>46403115.25</v>
      </c>
      <c r="J425" s="39"/>
    </row>
    <row r="426" spans="1:10" ht="12.75" customHeight="1" x14ac:dyDescent="0.25">
      <c r="A426" s="22" t="s">
        <v>373</v>
      </c>
      <c r="B426" s="17" t="s">
        <v>156</v>
      </c>
      <c r="C426" s="18">
        <v>585013972.29999995</v>
      </c>
      <c r="D426" s="18">
        <v>1200684246</v>
      </c>
      <c r="E426" s="18">
        <v>657532460.25</v>
      </c>
      <c r="F426" s="19">
        <f t="shared" si="45"/>
        <v>112.39602665640471</v>
      </c>
      <c r="G426" s="19">
        <f t="shared" si="46"/>
        <v>54.76314546813834</v>
      </c>
      <c r="H426" s="20">
        <f t="shared" si="47"/>
        <v>72518487.950000048</v>
      </c>
      <c r="J426" s="39"/>
    </row>
    <row r="427" spans="1:10" ht="12.75" customHeight="1" x14ac:dyDescent="0.25">
      <c r="A427" s="24" t="s">
        <v>220</v>
      </c>
      <c r="B427" s="25" t="s">
        <v>4</v>
      </c>
      <c r="C427" s="26">
        <v>574982206.37</v>
      </c>
      <c r="D427" s="26">
        <v>1100215852</v>
      </c>
      <c r="E427" s="26">
        <v>641244999.84000003</v>
      </c>
      <c r="F427" s="27">
        <f t="shared" si="45"/>
        <v>111.5243207069542</v>
      </c>
      <c r="G427" s="27">
        <f t="shared" si="46"/>
        <v>58.283563054861354</v>
      </c>
      <c r="H427" s="28">
        <f t="shared" si="47"/>
        <v>66262793.470000029</v>
      </c>
      <c r="J427" s="39"/>
    </row>
    <row r="428" spans="1:10" ht="12.75" customHeight="1" x14ac:dyDescent="0.25">
      <c r="A428" s="24" t="s">
        <v>221</v>
      </c>
      <c r="B428" s="25" t="s">
        <v>5</v>
      </c>
      <c r="C428" s="26">
        <v>10031765.93</v>
      </c>
      <c r="D428" s="26">
        <v>100468394</v>
      </c>
      <c r="E428" s="26">
        <v>16287460.41</v>
      </c>
      <c r="F428" s="27">
        <f t="shared" si="45"/>
        <v>162.35885609424304</v>
      </c>
      <c r="G428" s="27">
        <f t="shared" si="46"/>
        <v>16.211526592134039</v>
      </c>
      <c r="H428" s="28">
        <f t="shared" si="47"/>
        <v>6255694.4800000004</v>
      </c>
      <c r="J428" s="39"/>
    </row>
    <row r="429" spans="1:10" ht="12.75" customHeight="1" x14ac:dyDescent="0.25">
      <c r="A429" s="22" t="s">
        <v>374</v>
      </c>
      <c r="B429" s="17" t="s">
        <v>157</v>
      </c>
      <c r="C429" s="18">
        <v>444653115.17000002</v>
      </c>
      <c r="D429" s="18">
        <v>822832332</v>
      </c>
      <c r="E429" s="18">
        <v>520730660.38</v>
      </c>
      <c r="F429" s="19">
        <f t="shared" si="45"/>
        <v>117.10941464582206</v>
      </c>
      <c r="G429" s="19">
        <f t="shared" si="46"/>
        <v>63.285148155797067</v>
      </c>
      <c r="H429" s="20">
        <f t="shared" si="47"/>
        <v>76077545.209999979</v>
      </c>
      <c r="J429" s="39"/>
    </row>
    <row r="430" spans="1:10" ht="12.75" customHeight="1" x14ac:dyDescent="0.25">
      <c r="A430" s="24" t="s">
        <v>220</v>
      </c>
      <c r="B430" s="25" t="s">
        <v>4</v>
      </c>
      <c r="C430" s="26">
        <v>434592983.13999999</v>
      </c>
      <c r="D430" s="26">
        <v>781633598</v>
      </c>
      <c r="E430" s="26">
        <v>504181902.69</v>
      </c>
      <c r="F430" s="27">
        <f t="shared" si="45"/>
        <v>116.01243514039494</v>
      </c>
      <c r="G430" s="27">
        <f t="shared" si="46"/>
        <v>64.503611919967653</v>
      </c>
      <c r="H430" s="28">
        <f t="shared" si="47"/>
        <v>69588919.550000012</v>
      </c>
      <c r="J430" s="39"/>
    </row>
    <row r="431" spans="1:10" ht="12.75" customHeight="1" x14ac:dyDescent="0.25">
      <c r="A431" s="24" t="s">
        <v>221</v>
      </c>
      <c r="B431" s="25" t="s">
        <v>5</v>
      </c>
      <c r="C431" s="26">
        <v>10060132.029999999</v>
      </c>
      <c r="D431" s="26">
        <v>41198734</v>
      </c>
      <c r="E431" s="26">
        <v>16548757.689999999</v>
      </c>
      <c r="F431" s="27">
        <f t="shared" ref="F431:F494" si="48">IF(C431=0,"x",E431/C431*100)</f>
        <v>164.49841454019167</v>
      </c>
      <c r="G431" s="27">
        <f t="shared" ref="G431:G494" si="49">IF(D431=0,"x",E431/D431*100)</f>
        <v>40.168121889376501</v>
      </c>
      <c r="H431" s="28">
        <f t="shared" si="47"/>
        <v>6488625.6600000001</v>
      </c>
      <c r="J431" s="39"/>
    </row>
    <row r="432" spans="1:10" ht="12.75" customHeight="1" x14ac:dyDescent="0.25">
      <c r="A432" s="22" t="s">
        <v>375</v>
      </c>
      <c r="B432" s="17" t="s">
        <v>158</v>
      </c>
      <c r="C432" s="18">
        <v>569395407.02999997</v>
      </c>
      <c r="D432" s="18">
        <v>1054877143</v>
      </c>
      <c r="E432" s="18">
        <v>656297807.05999994</v>
      </c>
      <c r="F432" s="19">
        <f t="shared" si="48"/>
        <v>115.26222357206709</v>
      </c>
      <c r="G432" s="19">
        <f t="shared" si="49"/>
        <v>62.215568079665928</v>
      </c>
      <c r="H432" s="20">
        <f t="shared" ref="H432:H495" si="50">+E432-C432</f>
        <v>86902400.029999971</v>
      </c>
      <c r="J432" s="39"/>
    </row>
    <row r="433" spans="1:10" ht="12.75" customHeight="1" x14ac:dyDescent="0.25">
      <c r="A433" s="24" t="s">
        <v>220</v>
      </c>
      <c r="B433" s="25" t="s">
        <v>4</v>
      </c>
      <c r="C433" s="26">
        <v>562257514.23000002</v>
      </c>
      <c r="D433" s="26">
        <v>996511455</v>
      </c>
      <c r="E433" s="26">
        <v>649036119.14999998</v>
      </c>
      <c r="F433" s="27">
        <f t="shared" si="48"/>
        <v>115.43396090292211</v>
      </c>
      <c r="G433" s="27">
        <f t="shared" si="49"/>
        <v>65.130823724449812</v>
      </c>
      <c r="H433" s="28">
        <f t="shared" si="50"/>
        <v>86778604.919999957</v>
      </c>
      <c r="J433" s="39"/>
    </row>
    <row r="434" spans="1:10" ht="12.75" customHeight="1" x14ac:dyDescent="0.25">
      <c r="A434" s="24" t="s">
        <v>221</v>
      </c>
      <c r="B434" s="25" t="s">
        <v>5</v>
      </c>
      <c r="C434" s="26">
        <v>7137892.7999999998</v>
      </c>
      <c r="D434" s="26">
        <v>58365688</v>
      </c>
      <c r="E434" s="26">
        <v>7261687.9100000001</v>
      </c>
      <c r="F434" s="27">
        <f t="shared" si="48"/>
        <v>101.73433691803272</v>
      </c>
      <c r="G434" s="27">
        <f t="shared" si="49"/>
        <v>12.441707035133382</v>
      </c>
      <c r="H434" s="28">
        <f t="shared" si="50"/>
        <v>123795.11000000034</v>
      </c>
      <c r="J434" s="39"/>
    </row>
    <row r="435" spans="1:10" ht="12.75" customHeight="1" x14ac:dyDescent="0.25">
      <c r="A435" s="22" t="s">
        <v>376</v>
      </c>
      <c r="B435" s="17" t="s">
        <v>159</v>
      </c>
      <c r="C435" s="18">
        <v>31439512.739999998</v>
      </c>
      <c r="D435" s="18">
        <v>60877300</v>
      </c>
      <c r="E435" s="18">
        <v>34818013.850000001</v>
      </c>
      <c r="F435" s="19">
        <f t="shared" si="48"/>
        <v>110.74603521352158</v>
      </c>
      <c r="G435" s="19">
        <f t="shared" si="49"/>
        <v>57.193755061410414</v>
      </c>
      <c r="H435" s="20">
        <f t="shared" si="50"/>
        <v>3378501.1100000031</v>
      </c>
      <c r="J435" s="39"/>
    </row>
    <row r="436" spans="1:10" ht="12.75" customHeight="1" x14ac:dyDescent="0.25">
      <c r="A436" s="24" t="s">
        <v>220</v>
      </c>
      <c r="B436" s="25" t="s">
        <v>4</v>
      </c>
      <c r="C436" s="26">
        <v>30147052.460000001</v>
      </c>
      <c r="D436" s="26">
        <v>58787300</v>
      </c>
      <c r="E436" s="26">
        <v>33647431.859999999</v>
      </c>
      <c r="F436" s="27">
        <f t="shared" si="48"/>
        <v>111.61101704600939</v>
      </c>
      <c r="G436" s="27">
        <f t="shared" si="49"/>
        <v>57.235885744029744</v>
      </c>
      <c r="H436" s="28">
        <f t="shared" si="50"/>
        <v>3500379.3999999985</v>
      </c>
      <c r="J436" s="39"/>
    </row>
    <row r="437" spans="1:10" ht="12.75" customHeight="1" x14ac:dyDescent="0.25">
      <c r="A437" s="24" t="s">
        <v>221</v>
      </c>
      <c r="B437" s="25" t="s">
        <v>5</v>
      </c>
      <c r="C437" s="26">
        <v>1292460.28</v>
      </c>
      <c r="D437" s="26">
        <v>2090000</v>
      </c>
      <c r="E437" s="26">
        <v>1170581.99</v>
      </c>
      <c r="F437" s="27">
        <f t="shared" si="48"/>
        <v>90.57005527473541</v>
      </c>
      <c r="G437" s="27">
        <f t="shared" si="49"/>
        <v>56.008707655502391</v>
      </c>
      <c r="H437" s="28">
        <f t="shared" si="50"/>
        <v>-121878.29000000004</v>
      </c>
      <c r="J437" s="39"/>
    </row>
    <row r="438" spans="1:10" ht="12.75" customHeight="1" x14ac:dyDescent="0.25">
      <c r="A438" s="22" t="s">
        <v>377</v>
      </c>
      <c r="B438" s="17" t="s">
        <v>160</v>
      </c>
      <c r="C438" s="18">
        <v>110535178.18000001</v>
      </c>
      <c r="D438" s="18">
        <v>223774712</v>
      </c>
      <c r="E438" s="18">
        <v>127010250.43000001</v>
      </c>
      <c r="F438" s="19">
        <f t="shared" si="48"/>
        <v>114.90482262865794</v>
      </c>
      <c r="G438" s="19">
        <f t="shared" si="49"/>
        <v>56.758089104366718</v>
      </c>
      <c r="H438" s="20">
        <f t="shared" si="50"/>
        <v>16475072.25</v>
      </c>
      <c r="J438" s="39"/>
    </row>
    <row r="439" spans="1:10" ht="12.75" customHeight="1" x14ac:dyDescent="0.25">
      <c r="A439" s="24" t="s">
        <v>220</v>
      </c>
      <c r="B439" s="25" t="s">
        <v>4</v>
      </c>
      <c r="C439" s="26">
        <v>110365356.15000001</v>
      </c>
      <c r="D439" s="26">
        <v>208621712</v>
      </c>
      <c r="E439" s="26">
        <v>124956008.28</v>
      </c>
      <c r="F439" s="27">
        <f t="shared" si="48"/>
        <v>113.2203189832229</v>
      </c>
      <c r="G439" s="27">
        <f t="shared" si="49"/>
        <v>59.895974911757989</v>
      </c>
      <c r="H439" s="28">
        <f t="shared" si="50"/>
        <v>14590652.129999995</v>
      </c>
      <c r="J439" s="39"/>
    </row>
    <row r="440" spans="1:10" ht="12.75" customHeight="1" x14ac:dyDescent="0.25">
      <c r="A440" s="24" t="s">
        <v>221</v>
      </c>
      <c r="B440" s="25" t="s">
        <v>5</v>
      </c>
      <c r="C440" s="26">
        <v>169822.03</v>
      </c>
      <c r="D440" s="26">
        <v>15153000</v>
      </c>
      <c r="E440" s="26">
        <v>2054242.15</v>
      </c>
      <c r="F440" s="27">
        <f t="shared" si="48"/>
        <v>1209.6440903456401</v>
      </c>
      <c r="G440" s="27">
        <f t="shared" si="49"/>
        <v>13.556669636375634</v>
      </c>
      <c r="H440" s="28">
        <f t="shared" si="50"/>
        <v>1884420.1199999999</v>
      </c>
      <c r="J440" s="39"/>
    </row>
    <row r="441" spans="1:10" ht="12.75" customHeight="1" x14ac:dyDescent="0.25">
      <c r="A441" s="22" t="s">
        <v>378</v>
      </c>
      <c r="B441" s="17" t="s">
        <v>161</v>
      </c>
      <c r="C441" s="18">
        <v>5069850.8099999996</v>
      </c>
      <c r="D441" s="18">
        <v>0</v>
      </c>
      <c r="E441" s="18"/>
      <c r="F441" s="19">
        <f t="shared" si="48"/>
        <v>0</v>
      </c>
      <c r="G441" s="19" t="str">
        <f t="shared" si="49"/>
        <v>x</v>
      </c>
      <c r="H441" s="20">
        <f t="shared" si="50"/>
        <v>-5069850.8099999996</v>
      </c>
      <c r="J441" s="39"/>
    </row>
    <row r="442" spans="1:10" ht="12.75" customHeight="1" x14ac:dyDescent="0.25">
      <c r="A442" s="24" t="s">
        <v>220</v>
      </c>
      <c r="B442" s="25" t="s">
        <v>4</v>
      </c>
      <c r="C442" s="26">
        <v>5069850.8099999996</v>
      </c>
      <c r="D442" s="26">
        <v>0</v>
      </c>
      <c r="E442" s="26"/>
      <c r="F442" s="27">
        <f t="shared" si="48"/>
        <v>0</v>
      </c>
      <c r="G442" s="27" t="str">
        <f t="shared" si="49"/>
        <v>x</v>
      </c>
      <c r="H442" s="28">
        <f t="shared" si="50"/>
        <v>-5069850.8099999996</v>
      </c>
      <c r="J442" s="39"/>
    </row>
    <row r="443" spans="1:10" ht="12.75" customHeight="1" x14ac:dyDescent="0.25">
      <c r="A443" s="22" t="s">
        <v>379</v>
      </c>
      <c r="B443" s="17" t="s">
        <v>162</v>
      </c>
      <c r="C443" s="18">
        <v>312610054.41000003</v>
      </c>
      <c r="D443" s="18">
        <v>602420333</v>
      </c>
      <c r="E443" s="18">
        <v>370311343.87</v>
      </c>
      <c r="F443" s="19">
        <f t="shared" si="48"/>
        <v>118.4579122283516</v>
      </c>
      <c r="G443" s="19">
        <f t="shared" si="49"/>
        <v>61.470591808527153</v>
      </c>
      <c r="H443" s="20">
        <f t="shared" si="50"/>
        <v>57701289.459999979</v>
      </c>
      <c r="J443" s="39"/>
    </row>
    <row r="444" spans="1:10" ht="12.75" customHeight="1" x14ac:dyDescent="0.25">
      <c r="A444" s="24" t="s">
        <v>220</v>
      </c>
      <c r="B444" s="25" t="s">
        <v>4</v>
      </c>
      <c r="C444" s="26">
        <v>310572942.02999997</v>
      </c>
      <c r="D444" s="26">
        <v>558341535</v>
      </c>
      <c r="E444" s="26">
        <v>340561840.06999999</v>
      </c>
      <c r="F444" s="27">
        <f t="shared" si="48"/>
        <v>109.65599187230653</v>
      </c>
      <c r="G444" s="27">
        <f t="shared" si="49"/>
        <v>60.995254467321693</v>
      </c>
      <c r="H444" s="28">
        <f t="shared" si="50"/>
        <v>29988898.040000021</v>
      </c>
      <c r="J444" s="39"/>
    </row>
    <row r="445" spans="1:10" ht="12.75" customHeight="1" x14ac:dyDescent="0.25">
      <c r="A445" s="24" t="s">
        <v>221</v>
      </c>
      <c r="B445" s="25" t="s">
        <v>5</v>
      </c>
      <c r="C445" s="26">
        <v>2037112.38</v>
      </c>
      <c r="D445" s="26">
        <v>44078798</v>
      </c>
      <c r="E445" s="26">
        <v>29749503.800000001</v>
      </c>
      <c r="F445" s="27">
        <f t="shared" si="48"/>
        <v>1460.3761722757781</v>
      </c>
      <c r="G445" s="27">
        <f t="shared" si="49"/>
        <v>67.491640311970386</v>
      </c>
      <c r="H445" s="28">
        <f t="shared" si="50"/>
        <v>27712391.420000002</v>
      </c>
      <c r="J445" s="39"/>
    </row>
    <row r="446" spans="1:10" ht="12.75" customHeight="1" x14ac:dyDescent="0.25">
      <c r="A446" s="22" t="s">
        <v>380</v>
      </c>
      <c r="B446" s="17" t="s">
        <v>163</v>
      </c>
      <c r="C446" s="18">
        <v>1129653544.3399999</v>
      </c>
      <c r="D446" s="18">
        <v>2134137828</v>
      </c>
      <c r="E446" s="18">
        <v>1270369478.24</v>
      </c>
      <c r="F446" s="19">
        <f t="shared" si="48"/>
        <v>112.45655666775369</v>
      </c>
      <c r="G446" s="19">
        <f t="shared" si="49"/>
        <v>59.526121582809033</v>
      </c>
      <c r="H446" s="20">
        <f t="shared" si="50"/>
        <v>140715933.9000001</v>
      </c>
      <c r="J446" s="39"/>
    </row>
    <row r="447" spans="1:10" ht="12.75" customHeight="1" x14ac:dyDescent="0.25">
      <c r="A447" s="24" t="s">
        <v>220</v>
      </c>
      <c r="B447" s="25" t="s">
        <v>4</v>
      </c>
      <c r="C447" s="26">
        <v>1081635074.2</v>
      </c>
      <c r="D447" s="26">
        <v>2078529767</v>
      </c>
      <c r="E447" s="26">
        <v>1243386555.01</v>
      </c>
      <c r="F447" s="27">
        <f t="shared" si="48"/>
        <v>114.95434871411088</v>
      </c>
      <c r="G447" s="27">
        <f t="shared" si="49"/>
        <v>59.820483437416172</v>
      </c>
      <c r="H447" s="28">
        <f t="shared" si="50"/>
        <v>161751480.80999994</v>
      </c>
      <c r="J447" s="39"/>
    </row>
    <row r="448" spans="1:10" ht="12.75" customHeight="1" x14ac:dyDescent="0.25">
      <c r="A448" s="24" t="s">
        <v>221</v>
      </c>
      <c r="B448" s="25" t="s">
        <v>5</v>
      </c>
      <c r="C448" s="26">
        <v>48018470.140000001</v>
      </c>
      <c r="D448" s="26">
        <v>55608061</v>
      </c>
      <c r="E448" s="26">
        <v>26982923.23</v>
      </c>
      <c r="F448" s="27">
        <f t="shared" si="48"/>
        <v>56.1928007104976</v>
      </c>
      <c r="G448" s="27">
        <f t="shared" si="49"/>
        <v>48.523402443397551</v>
      </c>
      <c r="H448" s="28">
        <f t="shared" si="50"/>
        <v>-21035546.91</v>
      </c>
      <c r="J448" s="39"/>
    </row>
    <row r="449" spans="1:10" ht="12.75" customHeight="1" x14ac:dyDescent="0.25">
      <c r="A449" s="21">
        <v>38655</v>
      </c>
      <c r="B449" s="17" t="s">
        <v>164</v>
      </c>
      <c r="C449" s="18">
        <v>8541942.0500000007</v>
      </c>
      <c r="D449" s="18">
        <v>21855477</v>
      </c>
      <c r="E449" s="18">
        <v>9223806.4700000007</v>
      </c>
      <c r="F449" s="19">
        <f t="shared" si="48"/>
        <v>107.98254560858325</v>
      </c>
      <c r="G449" s="19">
        <f t="shared" si="49"/>
        <v>42.203638337429105</v>
      </c>
      <c r="H449" s="20">
        <f t="shared" si="50"/>
        <v>681864.41999999993</v>
      </c>
      <c r="J449" s="39"/>
    </row>
    <row r="450" spans="1:10" ht="12.75" customHeight="1" x14ac:dyDescent="0.25">
      <c r="A450" s="24" t="s">
        <v>220</v>
      </c>
      <c r="B450" s="25" t="s">
        <v>4</v>
      </c>
      <c r="C450" s="26">
        <v>8392455.6699999999</v>
      </c>
      <c r="D450" s="26">
        <v>18367968</v>
      </c>
      <c r="E450" s="26">
        <v>9080664.9600000009</v>
      </c>
      <c r="F450" s="27">
        <f t="shared" si="48"/>
        <v>108.2003327400358</v>
      </c>
      <c r="G450" s="27">
        <f t="shared" si="49"/>
        <v>49.437504246523083</v>
      </c>
      <c r="H450" s="28">
        <f t="shared" si="50"/>
        <v>688209.29000000097</v>
      </c>
      <c r="J450" s="39"/>
    </row>
    <row r="451" spans="1:10" ht="12.75" customHeight="1" x14ac:dyDescent="0.25">
      <c r="A451" s="24" t="s">
        <v>221</v>
      </c>
      <c r="B451" s="25" t="s">
        <v>5</v>
      </c>
      <c r="C451" s="26">
        <v>149486.38</v>
      </c>
      <c r="D451" s="26">
        <v>3487509</v>
      </c>
      <c r="E451" s="26">
        <v>143141.51</v>
      </c>
      <c r="F451" s="27">
        <f t="shared" si="48"/>
        <v>95.755553114604837</v>
      </c>
      <c r="G451" s="27">
        <f t="shared" si="49"/>
        <v>4.1044054653335671</v>
      </c>
      <c r="H451" s="28">
        <f t="shared" si="50"/>
        <v>-6344.8699999999953</v>
      </c>
      <c r="J451" s="39"/>
    </row>
    <row r="452" spans="1:10" ht="12.75" customHeight="1" x14ac:dyDescent="0.25">
      <c r="A452" s="22" t="s">
        <v>381</v>
      </c>
      <c r="B452" s="17" t="s">
        <v>165</v>
      </c>
      <c r="C452" s="18">
        <v>2773080.11</v>
      </c>
      <c r="D452" s="18">
        <v>0</v>
      </c>
      <c r="E452" s="18"/>
      <c r="F452" s="19">
        <f t="shared" si="48"/>
        <v>0</v>
      </c>
      <c r="G452" s="19" t="str">
        <f t="shared" si="49"/>
        <v>x</v>
      </c>
      <c r="H452" s="20">
        <f t="shared" si="50"/>
        <v>-2773080.11</v>
      </c>
      <c r="J452" s="39"/>
    </row>
    <row r="453" spans="1:10" ht="12.75" customHeight="1" x14ac:dyDescent="0.25">
      <c r="A453" s="24" t="s">
        <v>220</v>
      </c>
      <c r="B453" s="25" t="s">
        <v>4</v>
      </c>
      <c r="C453" s="26">
        <v>2432036.5</v>
      </c>
      <c r="D453" s="26">
        <v>0</v>
      </c>
      <c r="E453" s="26"/>
      <c r="F453" s="27">
        <f t="shared" si="48"/>
        <v>0</v>
      </c>
      <c r="G453" s="27" t="str">
        <f t="shared" si="49"/>
        <v>x</v>
      </c>
      <c r="H453" s="28">
        <f t="shared" si="50"/>
        <v>-2432036.5</v>
      </c>
      <c r="J453" s="39"/>
    </row>
    <row r="454" spans="1:10" ht="12.75" customHeight="1" x14ac:dyDescent="0.25">
      <c r="A454" s="24" t="s">
        <v>221</v>
      </c>
      <c r="B454" s="25" t="s">
        <v>5</v>
      </c>
      <c r="C454" s="26">
        <v>341043.61</v>
      </c>
      <c r="D454" s="26">
        <v>0</v>
      </c>
      <c r="E454" s="26"/>
      <c r="F454" s="27">
        <f t="shared" si="48"/>
        <v>0</v>
      </c>
      <c r="G454" s="27" t="str">
        <f t="shared" si="49"/>
        <v>x</v>
      </c>
      <c r="H454" s="28">
        <f t="shared" si="50"/>
        <v>-341043.61</v>
      </c>
      <c r="J454" s="39"/>
    </row>
    <row r="455" spans="1:10" ht="12.75" customHeight="1" x14ac:dyDescent="0.25">
      <c r="A455" s="22" t="s">
        <v>382</v>
      </c>
      <c r="B455" s="17" t="s">
        <v>166</v>
      </c>
      <c r="C455" s="18">
        <v>2425778.59</v>
      </c>
      <c r="D455" s="18">
        <v>0</v>
      </c>
      <c r="E455" s="18"/>
      <c r="F455" s="19">
        <f t="shared" si="48"/>
        <v>0</v>
      </c>
      <c r="G455" s="19" t="str">
        <f t="shared" si="49"/>
        <v>x</v>
      </c>
      <c r="H455" s="20">
        <f t="shared" si="50"/>
        <v>-2425778.59</v>
      </c>
      <c r="J455" s="39"/>
    </row>
    <row r="456" spans="1:10" ht="12.75" customHeight="1" x14ac:dyDescent="0.25">
      <c r="A456" s="24" t="s">
        <v>220</v>
      </c>
      <c r="B456" s="25" t="s">
        <v>4</v>
      </c>
      <c r="C456" s="26">
        <v>2411139.84</v>
      </c>
      <c r="D456" s="26">
        <v>0</v>
      </c>
      <c r="E456" s="26"/>
      <c r="F456" s="27">
        <f t="shared" si="48"/>
        <v>0</v>
      </c>
      <c r="G456" s="27" t="str">
        <f t="shared" si="49"/>
        <v>x</v>
      </c>
      <c r="H456" s="28">
        <f t="shared" si="50"/>
        <v>-2411139.84</v>
      </c>
      <c r="J456" s="39"/>
    </row>
    <row r="457" spans="1:10" ht="12.75" customHeight="1" x14ac:dyDescent="0.25">
      <c r="A457" s="24" t="s">
        <v>221</v>
      </c>
      <c r="B457" s="25" t="s">
        <v>5</v>
      </c>
      <c r="C457" s="26">
        <v>14638.75</v>
      </c>
      <c r="D457" s="26">
        <v>0</v>
      </c>
      <c r="E457" s="26"/>
      <c r="F457" s="27">
        <f t="shared" si="48"/>
        <v>0</v>
      </c>
      <c r="G457" s="27" t="str">
        <f t="shared" si="49"/>
        <v>x</v>
      </c>
      <c r="H457" s="28">
        <f t="shared" si="50"/>
        <v>-14638.75</v>
      </c>
      <c r="J457" s="39"/>
    </row>
    <row r="458" spans="1:10" ht="12.75" customHeight="1" x14ac:dyDescent="0.25">
      <c r="A458" s="22" t="s">
        <v>383</v>
      </c>
      <c r="B458" s="17" t="s">
        <v>167</v>
      </c>
      <c r="C458" s="18">
        <v>3129071.64</v>
      </c>
      <c r="D458" s="18">
        <v>24312272</v>
      </c>
      <c r="E458" s="18">
        <v>6179269.8899999997</v>
      </c>
      <c r="F458" s="19">
        <f t="shared" si="48"/>
        <v>197.47933575595601</v>
      </c>
      <c r="G458" s="19">
        <f t="shared" si="49"/>
        <v>25.416258464038243</v>
      </c>
      <c r="H458" s="20">
        <f t="shared" si="50"/>
        <v>3050198.2499999995</v>
      </c>
      <c r="J458" s="39"/>
    </row>
    <row r="459" spans="1:10" ht="12.75" customHeight="1" x14ac:dyDescent="0.25">
      <c r="A459" s="24" t="s">
        <v>220</v>
      </c>
      <c r="B459" s="25" t="s">
        <v>4</v>
      </c>
      <c r="C459" s="26">
        <v>2838250.01</v>
      </c>
      <c r="D459" s="26">
        <v>14589382</v>
      </c>
      <c r="E459" s="26">
        <v>5782429.8300000001</v>
      </c>
      <c r="F459" s="27">
        <f t="shared" si="48"/>
        <v>203.73222265927166</v>
      </c>
      <c r="G459" s="27">
        <f t="shared" si="49"/>
        <v>39.634508370539621</v>
      </c>
      <c r="H459" s="28">
        <f t="shared" si="50"/>
        <v>2944179.8200000003</v>
      </c>
      <c r="J459" s="39"/>
    </row>
    <row r="460" spans="1:10" ht="12.75" customHeight="1" x14ac:dyDescent="0.25">
      <c r="A460" s="24" t="s">
        <v>221</v>
      </c>
      <c r="B460" s="25" t="s">
        <v>5</v>
      </c>
      <c r="C460" s="26">
        <v>290821.63</v>
      </c>
      <c r="D460" s="26">
        <v>9722890</v>
      </c>
      <c r="E460" s="26">
        <v>396840.06</v>
      </c>
      <c r="F460" s="27">
        <f t="shared" si="48"/>
        <v>136.45479533279556</v>
      </c>
      <c r="G460" s="27">
        <f t="shared" si="49"/>
        <v>4.0815031333276419</v>
      </c>
      <c r="H460" s="28">
        <f t="shared" si="50"/>
        <v>106018.43</v>
      </c>
      <c r="J460" s="39"/>
    </row>
    <row r="461" spans="1:10" ht="12.75" customHeight="1" x14ac:dyDescent="0.25">
      <c r="A461" s="22" t="s">
        <v>384</v>
      </c>
      <c r="B461" s="17" t="s">
        <v>168</v>
      </c>
      <c r="C461" s="18">
        <v>93260067.609999999</v>
      </c>
      <c r="D461" s="18">
        <v>185845764</v>
      </c>
      <c r="E461" s="18">
        <v>97744342.079999998</v>
      </c>
      <c r="F461" s="19">
        <f t="shared" si="48"/>
        <v>104.80835429881155</v>
      </c>
      <c r="G461" s="19">
        <f t="shared" si="49"/>
        <v>52.594334127518771</v>
      </c>
      <c r="H461" s="20">
        <f t="shared" si="50"/>
        <v>4484274.4699999988</v>
      </c>
      <c r="J461" s="39"/>
    </row>
    <row r="462" spans="1:10" ht="12.75" customHeight="1" x14ac:dyDescent="0.25">
      <c r="A462" s="24" t="s">
        <v>220</v>
      </c>
      <c r="B462" s="25" t="s">
        <v>4</v>
      </c>
      <c r="C462" s="26">
        <v>90964616.129999995</v>
      </c>
      <c r="D462" s="26">
        <v>168017374</v>
      </c>
      <c r="E462" s="26">
        <v>97128765.069999993</v>
      </c>
      <c r="F462" s="27">
        <f t="shared" si="48"/>
        <v>106.77642494658653</v>
      </c>
      <c r="G462" s="27">
        <f t="shared" si="49"/>
        <v>57.808762723550245</v>
      </c>
      <c r="H462" s="28">
        <f t="shared" si="50"/>
        <v>6164148.9399999976</v>
      </c>
      <c r="J462" s="39"/>
    </row>
    <row r="463" spans="1:10" ht="12.75" customHeight="1" x14ac:dyDescent="0.25">
      <c r="A463" s="24" t="s">
        <v>221</v>
      </c>
      <c r="B463" s="25" t="s">
        <v>5</v>
      </c>
      <c r="C463" s="26">
        <v>2295451.48</v>
      </c>
      <c r="D463" s="26">
        <v>17828390</v>
      </c>
      <c r="E463" s="26">
        <v>615577.01</v>
      </c>
      <c r="F463" s="27">
        <f t="shared" si="48"/>
        <v>26.817252090207543</v>
      </c>
      <c r="G463" s="27">
        <f t="shared" si="49"/>
        <v>3.4527908016371645</v>
      </c>
      <c r="H463" s="28">
        <f t="shared" si="50"/>
        <v>-1679874.47</v>
      </c>
      <c r="J463" s="39"/>
    </row>
    <row r="464" spans="1:10" ht="12.75" customHeight="1" x14ac:dyDescent="0.25">
      <c r="A464" s="16" t="s">
        <v>385</v>
      </c>
      <c r="B464" s="29" t="s">
        <v>169</v>
      </c>
      <c r="C464" s="30">
        <v>3048250626.27</v>
      </c>
      <c r="D464" s="30">
        <v>5938849701</v>
      </c>
      <c r="E464" s="30">
        <v>3508885844.1500001</v>
      </c>
      <c r="F464" s="19">
        <f t="shared" si="48"/>
        <v>115.11146143660955</v>
      </c>
      <c r="G464" s="19">
        <f t="shared" si="49"/>
        <v>59.083593975432045</v>
      </c>
      <c r="H464" s="31">
        <f t="shared" si="50"/>
        <v>460635217.88000011</v>
      </c>
      <c r="J464" s="39"/>
    </row>
    <row r="465" spans="1:10" ht="12.75" customHeight="1" x14ac:dyDescent="0.25">
      <c r="A465" s="22" t="s">
        <v>386</v>
      </c>
      <c r="B465" s="29" t="s">
        <v>170</v>
      </c>
      <c r="C465" s="18">
        <v>1368487933.5899999</v>
      </c>
      <c r="D465" s="18">
        <v>2751635392</v>
      </c>
      <c r="E465" s="18">
        <v>1615774367.8399999</v>
      </c>
      <c r="F465" s="19">
        <f t="shared" si="48"/>
        <v>118.07004856822414</v>
      </c>
      <c r="G465" s="19">
        <f t="shared" si="49"/>
        <v>58.720511174468861</v>
      </c>
      <c r="H465" s="20">
        <f t="shared" si="50"/>
        <v>247286434.25</v>
      </c>
      <c r="J465" s="39"/>
    </row>
    <row r="466" spans="1:10" ht="12.75" customHeight="1" x14ac:dyDescent="0.25">
      <c r="A466" s="24" t="s">
        <v>220</v>
      </c>
      <c r="B466" s="25" t="s">
        <v>4</v>
      </c>
      <c r="C466" s="26">
        <v>1368341320.3499999</v>
      </c>
      <c r="D466" s="26">
        <v>2748737392</v>
      </c>
      <c r="E466" s="26">
        <v>1615342325.4000001</v>
      </c>
      <c r="F466" s="27">
        <f t="shared" si="48"/>
        <v>118.05112521098326</v>
      </c>
      <c r="G466" s="27">
        <f t="shared" si="49"/>
        <v>58.766702490435648</v>
      </c>
      <c r="H466" s="28">
        <f t="shared" si="50"/>
        <v>247001005.05000019</v>
      </c>
      <c r="J466" s="39"/>
    </row>
    <row r="467" spans="1:10" ht="12.75" customHeight="1" x14ac:dyDescent="0.25">
      <c r="A467" s="24" t="s">
        <v>221</v>
      </c>
      <c r="B467" s="25" t="s">
        <v>5</v>
      </c>
      <c r="C467" s="26">
        <v>146613.24</v>
      </c>
      <c r="D467" s="26">
        <v>2898000</v>
      </c>
      <c r="E467" s="26">
        <v>432042.44</v>
      </c>
      <c r="F467" s="27">
        <f t="shared" si="48"/>
        <v>294.68173542853293</v>
      </c>
      <c r="G467" s="27">
        <f t="shared" si="49"/>
        <v>14.908296756383713</v>
      </c>
      <c r="H467" s="28">
        <f t="shared" si="50"/>
        <v>285429.2</v>
      </c>
      <c r="J467" s="39"/>
    </row>
    <row r="468" spans="1:10" ht="12.75" customHeight="1" x14ac:dyDescent="0.25">
      <c r="A468" s="22" t="s">
        <v>387</v>
      </c>
      <c r="B468" s="17" t="s">
        <v>171</v>
      </c>
      <c r="C468" s="18">
        <v>1679762692.6800001</v>
      </c>
      <c r="D468" s="18">
        <v>3187214309</v>
      </c>
      <c r="E468" s="18">
        <v>1893111476.3099999</v>
      </c>
      <c r="F468" s="19">
        <f t="shared" si="48"/>
        <v>112.70112644838002</v>
      </c>
      <c r="G468" s="19">
        <f t="shared" si="49"/>
        <v>59.397056262086458</v>
      </c>
      <c r="H468" s="20">
        <f t="shared" si="50"/>
        <v>213348783.62999988</v>
      </c>
      <c r="J468" s="39"/>
    </row>
    <row r="469" spans="1:10" ht="12.75" customHeight="1" x14ac:dyDescent="0.25">
      <c r="A469" s="24" t="s">
        <v>220</v>
      </c>
      <c r="B469" s="25" t="s">
        <v>4</v>
      </c>
      <c r="C469" s="26">
        <v>1667718892.1300001</v>
      </c>
      <c r="D469" s="26">
        <v>3099782672</v>
      </c>
      <c r="E469" s="26">
        <v>1869816990.6500001</v>
      </c>
      <c r="F469" s="27">
        <f t="shared" si="48"/>
        <v>112.11823524178475</v>
      </c>
      <c r="G469" s="27">
        <f t="shared" si="49"/>
        <v>60.320905963500401</v>
      </c>
      <c r="H469" s="28">
        <f t="shared" si="50"/>
        <v>202098098.51999998</v>
      </c>
      <c r="J469" s="39"/>
    </row>
    <row r="470" spans="1:10" ht="12.75" customHeight="1" x14ac:dyDescent="0.25">
      <c r="A470" s="24" t="s">
        <v>221</v>
      </c>
      <c r="B470" s="25" t="s">
        <v>5</v>
      </c>
      <c r="C470" s="26">
        <v>12043800.550000001</v>
      </c>
      <c r="D470" s="26">
        <v>87431637</v>
      </c>
      <c r="E470" s="26">
        <v>23294485.66</v>
      </c>
      <c r="F470" s="27">
        <f t="shared" si="48"/>
        <v>193.41474116324517</v>
      </c>
      <c r="G470" s="27">
        <f t="shared" si="49"/>
        <v>26.643085339921065</v>
      </c>
      <c r="H470" s="28">
        <f t="shared" si="50"/>
        <v>11250685.109999999</v>
      </c>
      <c r="J470" s="39"/>
    </row>
    <row r="471" spans="1:10" ht="12.75" customHeight="1" x14ac:dyDescent="0.25">
      <c r="A471" s="16" t="s">
        <v>388</v>
      </c>
      <c r="B471" s="17" t="s">
        <v>172</v>
      </c>
      <c r="C471" s="30">
        <v>42123949.399999999</v>
      </c>
      <c r="D471" s="30">
        <v>79614759</v>
      </c>
      <c r="E471" s="30">
        <v>42934260.329999998</v>
      </c>
      <c r="F471" s="19">
        <f t="shared" si="48"/>
        <v>101.92363475301298</v>
      </c>
      <c r="G471" s="19">
        <f t="shared" si="49"/>
        <v>53.927514030407352</v>
      </c>
      <c r="H471" s="31">
        <f t="shared" si="50"/>
        <v>810310.9299999997</v>
      </c>
      <c r="J471" s="39"/>
    </row>
    <row r="472" spans="1:10" ht="12.75" customHeight="1" x14ac:dyDescent="0.25">
      <c r="A472" s="22" t="s">
        <v>389</v>
      </c>
      <c r="B472" s="17" t="s">
        <v>173</v>
      </c>
      <c r="C472" s="18">
        <v>42123949.399999999</v>
      </c>
      <c r="D472" s="18">
        <v>79614759</v>
      </c>
      <c r="E472" s="18">
        <v>42934260.329999998</v>
      </c>
      <c r="F472" s="19">
        <f t="shared" si="48"/>
        <v>101.92363475301298</v>
      </c>
      <c r="G472" s="19">
        <f t="shared" si="49"/>
        <v>53.927514030407352</v>
      </c>
      <c r="H472" s="20">
        <f t="shared" si="50"/>
        <v>810310.9299999997</v>
      </c>
      <c r="J472" s="39"/>
    </row>
    <row r="473" spans="1:10" ht="12.75" customHeight="1" x14ac:dyDescent="0.25">
      <c r="A473" s="24" t="s">
        <v>220</v>
      </c>
      <c r="B473" s="25" t="s">
        <v>4</v>
      </c>
      <c r="C473" s="26">
        <v>41378046.310000002</v>
      </c>
      <c r="D473" s="26">
        <v>77014359</v>
      </c>
      <c r="E473" s="26">
        <v>42505637.270000003</v>
      </c>
      <c r="F473" s="27">
        <f t="shared" si="48"/>
        <v>102.7250947315207</v>
      </c>
      <c r="G473" s="27">
        <f t="shared" si="49"/>
        <v>55.191834122777031</v>
      </c>
      <c r="H473" s="28">
        <f t="shared" si="50"/>
        <v>1127590.9600000009</v>
      </c>
      <c r="J473" s="39"/>
    </row>
    <row r="474" spans="1:10" ht="12.75" customHeight="1" x14ac:dyDescent="0.25">
      <c r="A474" s="24" t="s">
        <v>221</v>
      </c>
      <c r="B474" s="25" t="s">
        <v>5</v>
      </c>
      <c r="C474" s="26">
        <v>745903.09</v>
      </c>
      <c r="D474" s="26">
        <v>2600400</v>
      </c>
      <c r="E474" s="26">
        <v>428623.06</v>
      </c>
      <c r="F474" s="27">
        <f t="shared" si="48"/>
        <v>57.463639143792797</v>
      </c>
      <c r="G474" s="27">
        <f t="shared" si="49"/>
        <v>16.482966466697434</v>
      </c>
      <c r="H474" s="28">
        <f t="shared" si="50"/>
        <v>-317280.02999999997</v>
      </c>
      <c r="J474" s="39"/>
    </row>
    <row r="475" spans="1:10" ht="12.75" customHeight="1" x14ac:dyDescent="0.25">
      <c r="A475" s="16" t="s">
        <v>390</v>
      </c>
      <c r="B475" s="17" t="s">
        <v>174</v>
      </c>
      <c r="C475" s="30">
        <v>1391782106.9200001</v>
      </c>
      <c r="D475" s="30">
        <v>2670886814</v>
      </c>
      <c r="E475" s="30">
        <v>1510008269.3199999</v>
      </c>
      <c r="F475" s="19">
        <f t="shared" si="48"/>
        <v>108.49458847129694</v>
      </c>
      <c r="G475" s="19">
        <f t="shared" si="49"/>
        <v>56.535839010660524</v>
      </c>
      <c r="H475" s="31">
        <f t="shared" si="50"/>
        <v>118226162.39999986</v>
      </c>
      <c r="J475" s="39"/>
    </row>
    <row r="476" spans="1:10" ht="12.75" customHeight="1" x14ac:dyDescent="0.25">
      <c r="A476" s="22" t="s">
        <v>391</v>
      </c>
      <c r="B476" s="17" t="s">
        <v>175</v>
      </c>
      <c r="C476" s="18">
        <v>153121129.21000001</v>
      </c>
      <c r="D476" s="18">
        <v>437693847</v>
      </c>
      <c r="E476" s="18">
        <v>190092978.24000001</v>
      </c>
      <c r="F476" s="19">
        <f t="shared" si="48"/>
        <v>124.14549136409154</v>
      </c>
      <c r="G476" s="19">
        <f t="shared" si="49"/>
        <v>43.430580425774181</v>
      </c>
      <c r="H476" s="20">
        <f t="shared" si="50"/>
        <v>36971849.030000001</v>
      </c>
      <c r="J476" s="39"/>
    </row>
    <row r="477" spans="1:10" ht="12.75" customHeight="1" x14ac:dyDescent="0.25">
      <c r="A477" s="24" t="s">
        <v>220</v>
      </c>
      <c r="B477" s="25" t="s">
        <v>4</v>
      </c>
      <c r="C477" s="26">
        <v>137661541.50999999</v>
      </c>
      <c r="D477" s="26">
        <v>309645222</v>
      </c>
      <c r="E477" s="26">
        <v>159293688.53999999</v>
      </c>
      <c r="F477" s="27">
        <f t="shared" si="48"/>
        <v>115.71400900550617</v>
      </c>
      <c r="G477" s="27">
        <f t="shared" si="49"/>
        <v>51.443935582509972</v>
      </c>
      <c r="H477" s="28">
        <f t="shared" si="50"/>
        <v>21632147.030000001</v>
      </c>
      <c r="J477" s="39"/>
    </row>
    <row r="478" spans="1:10" ht="12.75" customHeight="1" x14ac:dyDescent="0.25">
      <c r="A478" s="24" t="s">
        <v>221</v>
      </c>
      <c r="B478" s="25" t="s">
        <v>5</v>
      </c>
      <c r="C478" s="26">
        <v>15459587.699999999</v>
      </c>
      <c r="D478" s="26">
        <v>128048625</v>
      </c>
      <c r="E478" s="26">
        <v>30799289.699999999</v>
      </c>
      <c r="F478" s="27">
        <f t="shared" si="48"/>
        <v>199.22452200972992</v>
      </c>
      <c r="G478" s="27">
        <f t="shared" si="49"/>
        <v>24.052807829838081</v>
      </c>
      <c r="H478" s="28">
        <f t="shared" si="50"/>
        <v>15339702</v>
      </c>
      <c r="J478" s="39"/>
    </row>
    <row r="479" spans="1:10" ht="12.75" customHeight="1" x14ac:dyDescent="0.25">
      <c r="A479" s="22" t="s">
        <v>392</v>
      </c>
      <c r="B479" s="17" t="s">
        <v>176</v>
      </c>
      <c r="C479" s="18">
        <v>3609926.62</v>
      </c>
      <c r="D479" s="18">
        <v>10124005</v>
      </c>
      <c r="E479" s="18">
        <v>3495602.05</v>
      </c>
      <c r="F479" s="19">
        <f t="shared" si="48"/>
        <v>96.833050030252409</v>
      </c>
      <c r="G479" s="19">
        <f t="shared" si="49"/>
        <v>34.527857799359047</v>
      </c>
      <c r="H479" s="20">
        <f t="shared" si="50"/>
        <v>-114324.5700000003</v>
      </c>
      <c r="J479" s="39"/>
    </row>
    <row r="480" spans="1:10" ht="12.75" customHeight="1" x14ac:dyDescent="0.25">
      <c r="A480" s="24" t="s">
        <v>220</v>
      </c>
      <c r="B480" s="25" t="s">
        <v>4</v>
      </c>
      <c r="C480" s="26">
        <v>3609926.62</v>
      </c>
      <c r="D480" s="26">
        <v>10124005</v>
      </c>
      <c r="E480" s="26">
        <v>3454884.05</v>
      </c>
      <c r="F480" s="27">
        <f t="shared" si="48"/>
        <v>95.705104664980695</v>
      </c>
      <c r="G480" s="27">
        <f t="shared" si="49"/>
        <v>34.125665188825963</v>
      </c>
      <c r="H480" s="28">
        <f t="shared" si="50"/>
        <v>-155042.5700000003</v>
      </c>
      <c r="J480" s="39"/>
    </row>
    <row r="481" spans="1:10" ht="12.75" customHeight="1" x14ac:dyDescent="0.25">
      <c r="A481" s="24" t="s">
        <v>221</v>
      </c>
      <c r="B481" s="25" t="s">
        <v>5</v>
      </c>
      <c r="C481" s="26"/>
      <c r="D481" s="26"/>
      <c r="E481" s="26">
        <v>40718</v>
      </c>
      <c r="F481" s="27" t="str">
        <f t="shared" ref="F481" si="51">IF(C481=0,"x",E481/C481*100)</f>
        <v>x</v>
      </c>
      <c r="G481" s="27" t="str">
        <f t="shared" ref="G481" si="52">IF(D481=0,"x",E481/D481*100)</f>
        <v>x</v>
      </c>
      <c r="H481" s="28">
        <f t="shared" ref="H481" si="53">+E481-C481</f>
        <v>40718</v>
      </c>
      <c r="J481" s="39"/>
    </row>
    <row r="482" spans="1:10" ht="12.75" customHeight="1" x14ac:dyDescent="0.25">
      <c r="A482" s="22" t="s">
        <v>393</v>
      </c>
      <c r="B482" s="17" t="s">
        <v>177</v>
      </c>
      <c r="C482" s="18">
        <v>300153138.77999997</v>
      </c>
      <c r="D482" s="18">
        <v>494203773</v>
      </c>
      <c r="E482" s="18">
        <v>311790702.85000002</v>
      </c>
      <c r="F482" s="19">
        <f t="shared" si="48"/>
        <v>103.8772088532214</v>
      </c>
      <c r="G482" s="19">
        <f t="shared" si="49"/>
        <v>63.089502728260236</v>
      </c>
      <c r="H482" s="20">
        <f t="shared" si="50"/>
        <v>11637564.070000052</v>
      </c>
      <c r="J482" s="39"/>
    </row>
    <row r="483" spans="1:10" ht="12.75" customHeight="1" x14ac:dyDescent="0.25">
      <c r="A483" s="24" t="s">
        <v>220</v>
      </c>
      <c r="B483" s="25" t="s">
        <v>4</v>
      </c>
      <c r="C483" s="26">
        <v>299182561.48000002</v>
      </c>
      <c r="D483" s="26">
        <v>491568433</v>
      </c>
      <c r="E483" s="26">
        <v>310415038.26999998</v>
      </c>
      <c r="F483" s="27">
        <f t="shared" si="48"/>
        <v>103.75438887027207</v>
      </c>
      <c r="G483" s="27">
        <f t="shared" si="49"/>
        <v>63.147878795951897</v>
      </c>
      <c r="H483" s="28">
        <f t="shared" si="50"/>
        <v>11232476.789999962</v>
      </c>
      <c r="J483" s="39"/>
    </row>
    <row r="484" spans="1:10" ht="12.75" customHeight="1" x14ac:dyDescent="0.25">
      <c r="A484" s="24" t="s">
        <v>221</v>
      </c>
      <c r="B484" s="25" t="s">
        <v>5</v>
      </c>
      <c r="C484" s="26">
        <v>970577.3</v>
      </c>
      <c r="D484" s="26">
        <v>2635340</v>
      </c>
      <c r="E484" s="26">
        <v>1375664.58</v>
      </c>
      <c r="F484" s="27">
        <f t="shared" si="48"/>
        <v>141.73673544600723</v>
      </c>
      <c r="G484" s="27">
        <f t="shared" si="49"/>
        <v>52.200648872631241</v>
      </c>
      <c r="H484" s="28">
        <f t="shared" si="50"/>
        <v>405087.28</v>
      </c>
      <c r="J484" s="39"/>
    </row>
    <row r="485" spans="1:10" ht="12.75" customHeight="1" x14ac:dyDescent="0.25">
      <c r="A485" s="22" t="s">
        <v>394</v>
      </c>
      <c r="B485" s="17" t="s">
        <v>178</v>
      </c>
      <c r="C485" s="18">
        <v>15950998.789999999</v>
      </c>
      <c r="D485" s="18">
        <v>34050200</v>
      </c>
      <c r="E485" s="18">
        <v>17896024.34</v>
      </c>
      <c r="F485" s="19">
        <f t="shared" si="48"/>
        <v>112.19375398122014</v>
      </c>
      <c r="G485" s="19">
        <f t="shared" si="49"/>
        <v>52.557765710627244</v>
      </c>
      <c r="H485" s="20">
        <f t="shared" si="50"/>
        <v>1945025.5500000007</v>
      </c>
      <c r="J485" s="39"/>
    </row>
    <row r="486" spans="1:10" ht="12.75" customHeight="1" x14ac:dyDescent="0.25">
      <c r="A486" s="24" t="s">
        <v>220</v>
      </c>
      <c r="B486" s="25" t="s">
        <v>4</v>
      </c>
      <c r="C486" s="26">
        <v>15948205.789999999</v>
      </c>
      <c r="D486" s="26">
        <v>34042200</v>
      </c>
      <c r="E486" s="26">
        <v>17892084.41</v>
      </c>
      <c r="F486" s="27">
        <f t="shared" si="48"/>
        <v>112.18869787358068</v>
      </c>
      <c r="G486" s="27">
        <f t="shared" si="49"/>
        <v>52.558543249261213</v>
      </c>
      <c r="H486" s="28">
        <f t="shared" si="50"/>
        <v>1943878.620000001</v>
      </c>
      <c r="J486" s="39"/>
    </row>
    <row r="487" spans="1:10" ht="12.75" customHeight="1" x14ac:dyDescent="0.25">
      <c r="A487" s="24" t="s">
        <v>221</v>
      </c>
      <c r="B487" s="25" t="s">
        <v>5</v>
      </c>
      <c r="C487" s="26">
        <v>2793</v>
      </c>
      <c r="D487" s="26">
        <v>8000</v>
      </c>
      <c r="E487" s="26">
        <v>3939.93</v>
      </c>
      <c r="F487" s="27">
        <f t="shared" si="48"/>
        <v>141.06444683136411</v>
      </c>
      <c r="G487" s="27">
        <f t="shared" si="49"/>
        <v>49.249124999999999</v>
      </c>
      <c r="H487" s="28">
        <f t="shared" si="50"/>
        <v>1146.9299999999998</v>
      </c>
      <c r="J487" s="39"/>
    </row>
    <row r="488" spans="1:10" ht="12.75" customHeight="1" x14ac:dyDescent="0.25">
      <c r="A488" s="22" t="s">
        <v>395</v>
      </c>
      <c r="B488" s="17" t="s">
        <v>179</v>
      </c>
      <c r="C488" s="18">
        <v>12393662.359999999</v>
      </c>
      <c r="D488" s="18">
        <v>22564100</v>
      </c>
      <c r="E488" s="18">
        <v>12177441.17</v>
      </c>
      <c r="F488" s="19">
        <f t="shared" si="48"/>
        <v>98.255389055152548</v>
      </c>
      <c r="G488" s="19">
        <f t="shared" si="49"/>
        <v>53.968211317978557</v>
      </c>
      <c r="H488" s="20">
        <f t="shared" si="50"/>
        <v>-216221.18999999948</v>
      </c>
      <c r="J488" s="39"/>
    </row>
    <row r="489" spans="1:10" ht="12.75" customHeight="1" x14ac:dyDescent="0.25">
      <c r="A489" s="24" t="s">
        <v>220</v>
      </c>
      <c r="B489" s="25" t="s">
        <v>4</v>
      </c>
      <c r="C489" s="26">
        <v>12393662.359999999</v>
      </c>
      <c r="D489" s="26">
        <v>22564100</v>
      </c>
      <c r="E489" s="26">
        <v>12177441.17</v>
      </c>
      <c r="F489" s="27">
        <f t="shared" si="48"/>
        <v>98.255389055152548</v>
      </c>
      <c r="G489" s="27">
        <f t="shared" si="49"/>
        <v>53.968211317978557</v>
      </c>
      <c r="H489" s="28">
        <f t="shared" si="50"/>
        <v>-216221.18999999948</v>
      </c>
      <c r="J489" s="39"/>
    </row>
    <row r="490" spans="1:10" ht="12.75" customHeight="1" x14ac:dyDescent="0.25">
      <c r="A490" s="22" t="s">
        <v>396</v>
      </c>
      <c r="B490" s="17" t="s">
        <v>180</v>
      </c>
      <c r="C490" s="18">
        <v>9501412.6400000006</v>
      </c>
      <c r="D490" s="18">
        <v>17204000</v>
      </c>
      <c r="E490" s="18">
        <v>10129118.050000001</v>
      </c>
      <c r="F490" s="19">
        <f t="shared" si="48"/>
        <v>106.60644299730151</v>
      </c>
      <c r="G490" s="19">
        <f t="shared" si="49"/>
        <v>58.876529004882592</v>
      </c>
      <c r="H490" s="20">
        <f t="shared" si="50"/>
        <v>627705.41000000015</v>
      </c>
      <c r="J490" s="39"/>
    </row>
    <row r="491" spans="1:10" ht="12.75" customHeight="1" x14ac:dyDescent="0.25">
      <c r="A491" s="24" t="s">
        <v>220</v>
      </c>
      <c r="B491" s="25" t="s">
        <v>4</v>
      </c>
      <c r="C491" s="26">
        <v>9501412.6400000006</v>
      </c>
      <c r="D491" s="26">
        <v>17204000</v>
      </c>
      <c r="E491" s="26">
        <v>10126656.65</v>
      </c>
      <c r="F491" s="27">
        <f t="shared" si="48"/>
        <v>106.58053737575595</v>
      </c>
      <c r="G491" s="27">
        <f t="shared" si="49"/>
        <v>58.862221867007683</v>
      </c>
      <c r="H491" s="28">
        <f t="shared" si="50"/>
        <v>625244.00999999978</v>
      </c>
      <c r="J491" s="39"/>
    </row>
    <row r="492" spans="1:10" ht="12.75" customHeight="1" x14ac:dyDescent="0.25">
      <c r="A492" s="24" t="s">
        <v>221</v>
      </c>
      <c r="B492" s="25" t="s">
        <v>5</v>
      </c>
      <c r="C492" s="26"/>
      <c r="D492" s="26"/>
      <c r="E492" s="26">
        <v>2461.4</v>
      </c>
      <c r="F492" s="27"/>
      <c r="G492" s="27"/>
      <c r="H492" s="28"/>
      <c r="J492" s="39"/>
    </row>
    <row r="493" spans="1:10" ht="12.75" customHeight="1" x14ac:dyDescent="0.25">
      <c r="A493" s="22" t="s">
        <v>397</v>
      </c>
      <c r="B493" s="17" t="s">
        <v>181</v>
      </c>
      <c r="C493" s="18">
        <v>13169070.76</v>
      </c>
      <c r="D493" s="18">
        <v>24438950</v>
      </c>
      <c r="E493" s="18">
        <v>13943717.43</v>
      </c>
      <c r="F493" s="19">
        <f t="shared" si="48"/>
        <v>105.88231838158944</v>
      </c>
      <c r="G493" s="19">
        <f t="shared" si="49"/>
        <v>57.055304871935988</v>
      </c>
      <c r="H493" s="20">
        <f t="shared" si="50"/>
        <v>774646.66999999993</v>
      </c>
      <c r="J493" s="39"/>
    </row>
    <row r="494" spans="1:10" ht="12.75" customHeight="1" x14ac:dyDescent="0.25">
      <c r="A494" s="24" t="s">
        <v>220</v>
      </c>
      <c r="B494" s="25" t="s">
        <v>4</v>
      </c>
      <c r="C494" s="26">
        <v>13169070.76</v>
      </c>
      <c r="D494" s="26">
        <v>24434500</v>
      </c>
      <c r="E494" s="26">
        <v>13941047.869999999</v>
      </c>
      <c r="F494" s="27">
        <f t="shared" si="48"/>
        <v>105.86204694369795</v>
      </c>
      <c r="G494" s="27">
        <f t="shared" si="49"/>
        <v>57.054770386134358</v>
      </c>
      <c r="H494" s="28">
        <f t="shared" si="50"/>
        <v>771977.1099999994</v>
      </c>
      <c r="J494" s="39"/>
    </row>
    <row r="495" spans="1:10" ht="12.75" customHeight="1" x14ac:dyDescent="0.25">
      <c r="A495" s="24" t="s">
        <v>221</v>
      </c>
      <c r="B495" s="25" t="s">
        <v>5</v>
      </c>
      <c r="C495" s="26"/>
      <c r="D495" s="26">
        <v>4450</v>
      </c>
      <c r="E495" s="26">
        <v>2669.56</v>
      </c>
      <c r="F495" s="27" t="str">
        <f t="shared" ref="F495:F564" si="54">IF(C495=0,"x",E495/C495*100)</f>
        <v>x</v>
      </c>
      <c r="G495" s="27">
        <f t="shared" ref="G495:G564" si="55">IF(D495=0,"x",E495/D495*100)</f>
        <v>59.990112359550565</v>
      </c>
      <c r="H495" s="28">
        <f t="shared" si="50"/>
        <v>2669.56</v>
      </c>
      <c r="J495" s="39"/>
    </row>
    <row r="496" spans="1:10" ht="12.75" customHeight="1" x14ac:dyDescent="0.25">
      <c r="A496" s="22" t="s">
        <v>398</v>
      </c>
      <c r="B496" s="17" t="s">
        <v>182</v>
      </c>
      <c r="C496" s="18">
        <v>38775066.82</v>
      </c>
      <c r="D496" s="18">
        <v>81785100</v>
      </c>
      <c r="E496" s="18">
        <v>71852275.489999995</v>
      </c>
      <c r="F496" s="19">
        <f t="shared" si="54"/>
        <v>185.30535569042252</v>
      </c>
      <c r="G496" s="19">
        <f t="shared" si="55"/>
        <v>87.854970514189006</v>
      </c>
      <c r="H496" s="20">
        <f t="shared" ref="H496:H565" si="56">+E496-C496</f>
        <v>33077208.669999994</v>
      </c>
      <c r="J496" s="39"/>
    </row>
    <row r="497" spans="1:10" ht="12.75" customHeight="1" x14ac:dyDescent="0.25">
      <c r="A497" s="24" t="s">
        <v>220</v>
      </c>
      <c r="B497" s="25" t="s">
        <v>4</v>
      </c>
      <c r="C497" s="26">
        <v>38775066.82</v>
      </c>
      <c r="D497" s="26">
        <v>81765100</v>
      </c>
      <c r="E497" s="26">
        <v>71845484.859999999</v>
      </c>
      <c r="F497" s="27">
        <f t="shared" si="54"/>
        <v>185.28784281280059</v>
      </c>
      <c r="G497" s="27">
        <f t="shared" si="55"/>
        <v>87.868155068605063</v>
      </c>
      <c r="H497" s="28">
        <f t="shared" si="56"/>
        <v>33070418.039999999</v>
      </c>
      <c r="J497" s="39"/>
    </row>
    <row r="498" spans="1:10" ht="12.75" customHeight="1" x14ac:dyDescent="0.25">
      <c r="A498" s="24" t="s">
        <v>221</v>
      </c>
      <c r="B498" s="25" t="s">
        <v>5</v>
      </c>
      <c r="C498" s="26"/>
      <c r="D498" s="26">
        <v>20000</v>
      </c>
      <c r="E498" s="26">
        <v>6790.63</v>
      </c>
      <c r="F498" s="27" t="str">
        <f t="shared" ref="F498" si="57">IF(C498=0,"x",E498/C498*100)</f>
        <v>x</v>
      </c>
      <c r="G498" s="27">
        <f t="shared" ref="G498" si="58">IF(D498=0,"x",E498/D498*100)</f>
        <v>33.953150000000001</v>
      </c>
      <c r="H498" s="28">
        <f t="shared" ref="H498" si="59">+E498-C498</f>
        <v>6790.63</v>
      </c>
      <c r="J498" s="39"/>
    </row>
    <row r="499" spans="1:10" ht="12.75" customHeight="1" x14ac:dyDescent="0.25">
      <c r="A499" s="22" t="s">
        <v>399</v>
      </c>
      <c r="B499" s="17" t="s">
        <v>183</v>
      </c>
      <c r="C499" s="18">
        <v>498398.42</v>
      </c>
      <c r="D499" s="18">
        <v>1416700</v>
      </c>
      <c r="E499" s="18">
        <v>551412.12</v>
      </c>
      <c r="F499" s="19">
        <f t="shared" si="54"/>
        <v>110.63681140883233</v>
      </c>
      <c r="G499" s="19">
        <f t="shared" si="55"/>
        <v>38.922292651937603</v>
      </c>
      <c r="H499" s="20">
        <f t="shared" si="56"/>
        <v>53013.700000000012</v>
      </c>
      <c r="J499" s="39"/>
    </row>
    <row r="500" spans="1:10" ht="12.75" customHeight="1" x14ac:dyDescent="0.25">
      <c r="A500" s="24" t="s">
        <v>220</v>
      </c>
      <c r="B500" s="25" t="s">
        <v>4</v>
      </c>
      <c r="C500" s="26">
        <v>498398.42</v>
      </c>
      <c r="D500" s="26">
        <v>1416700</v>
      </c>
      <c r="E500" s="26">
        <v>551412.12</v>
      </c>
      <c r="F500" s="27">
        <f t="shared" si="54"/>
        <v>110.63681140883233</v>
      </c>
      <c r="G500" s="27">
        <f t="shared" si="55"/>
        <v>38.922292651937603</v>
      </c>
      <c r="H500" s="28">
        <f t="shared" si="56"/>
        <v>53013.700000000012</v>
      </c>
      <c r="J500" s="39"/>
    </row>
    <row r="501" spans="1:10" ht="12.75" customHeight="1" x14ac:dyDescent="0.25">
      <c r="A501" s="22" t="s">
        <v>400</v>
      </c>
      <c r="B501" s="17" t="s">
        <v>184</v>
      </c>
      <c r="C501" s="18">
        <v>893770.86</v>
      </c>
      <c r="D501" s="18">
        <v>2076949</v>
      </c>
      <c r="E501" s="18">
        <v>1128352.74</v>
      </c>
      <c r="F501" s="19">
        <f t="shared" si="54"/>
        <v>126.24631105113451</v>
      </c>
      <c r="G501" s="19">
        <f t="shared" si="55"/>
        <v>54.327416802242134</v>
      </c>
      <c r="H501" s="20">
        <f t="shared" si="56"/>
        <v>234581.88</v>
      </c>
      <c r="J501" s="39"/>
    </row>
    <row r="502" spans="1:10" ht="12.75" customHeight="1" x14ac:dyDescent="0.25">
      <c r="A502" s="24" t="s">
        <v>220</v>
      </c>
      <c r="B502" s="25" t="s">
        <v>4</v>
      </c>
      <c r="C502" s="26">
        <v>893770.86</v>
      </c>
      <c r="D502" s="26">
        <v>2076949</v>
      </c>
      <c r="E502" s="26">
        <v>1128352.74</v>
      </c>
      <c r="F502" s="27">
        <f t="shared" si="54"/>
        <v>126.24631105113451</v>
      </c>
      <c r="G502" s="27">
        <f t="shared" si="55"/>
        <v>54.327416802242134</v>
      </c>
      <c r="H502" s="28">
        <f t="shared" si="56"/>
        <v>234581.88</v>
      </c>
      <c r="J502" s="39"/>
    </row>
    <row r="503" spans="1:10" ht="12.75" customHeight="1" x14ac:dyDescent="0.25">
      <c r="A503" s="22" t="s">
        <v>401</v>
      </c>
      <c r="B503" s="17" t="s">
        <v>185</v>
      </c>
      <c r="C503" s="18">
        <v>10523932.6</v>
      </c>
      <c r="D503" s="18">
        <v>17472700</v>
      </c>
      <c r="E503" s="18">
        <v>9508992.7599999998</v>
      </c>
      <c r="F503" s="19">
        <f t="shared" si="54"/>
        <v>90.355888064125381</v>
      </c>
      <c r="G503" s="19">
        <f t="shared" si="55"/>
        <v>54.421999805410728</v>
      </c>
      <c r="H503" s="20">
        <f t="shared" si="56"/>
        <v>-1014939.8399999999</v>
      </c>
      <c r="J503" s="39"/>
    </row>
    <row r="504" spans="1:10" ht="12.75" customHeight="1" x14ac:dyDescent="0.25">
      <c r="A504" s="24" t="s">
        <v>220</v>
      </c>
      <c r="B504" s="25" t="s">
        <v>4</v>
      </c>
      <c r="C504" s="26">
        <v>10523932.6</v>
      </c>
      <c r="D504" s="26">
        <v>17472700</v>
      </c>
      <c r="E504" s="26">
        <v>9508992.7599999998</v>
      </c>
      <c r="F504" s="27">
        <f t="shared" si="54"/>
        <v>90.355888064125381</v>
      </c>
      <c r="G504" s="27">
        <f t="shared" si="55"/>
        <v>54.421999805410728</v>
      </c>
      <c r="H504" s="28">
        <f t="shared" si="56"/>
        <v>-1014939.8399999999</v>
      </c>
      <c r="J504" s="39"/>
    </row>
    <row r="505" spans="1:10" ht="12.75" customHeight="1" x14ac:dyDescent="0.25">
      <c r="A505" s="22" t="s">
        <v>402</v>
      </c>
      <c r="B505" s="17" t="s">
        <v>186</v>
      </c>
      <c r="C505" s="18">
        <v>148117211.49000001</v>
      </c>
      <c r="D505" s="18">
        <v>258474950</v>
      </c>
      <c r="E505" s="18">
        <v>150915974.25999999</v>
      </c>
      <c r="F505" s="19">
        <f t="shared" si="54"/>
        <v>101.88955945217005</v>
      </c>
      <c r="G505" s="19">
        <f t="shared" si="55"/>
        <v>58.38707939009177</v>
      </c>
      <c r="H505" s="20">
        <f t="shared" si="56"/>
        <v>2798762.7699999809</v>
      </c>
      <c r="J505" s="39"/>
    </row>
    <row r="506" spans="1:10" ht="12.75" customHeight="1" x14ac:dyDescent="0.25">
      <c r="A506" s="24" t="s">
        <v>220</v>
      </c>
      <c r="B506" s="25" t="s">
        <v>4</v>
      </c>
      <c r="C506" s="26">
        <v>148082576.00999999</v>
      </c>
      <c r="D506" s="26">
        <v>258280350</v>
      </c>
      <c r="E506" s="26">
        <v>150852383.87</v>
      </c>
      <c r="F506" s="27">
        <f t="shared" si="54"/>
        <v>101.87044818818723</v>
      </c>
      <c r="G506" s="27">
        <f t="shared" si="55"/>
        <v>58.406450150001731</v>
      </c>
      <c r="H506" s="28">
        <f t="shared" si="56"/>
        <v>2769807.8600000143</v>
      </c>
      <c r="J506" s="39"/>
    </row>
    <row r="507" spans="1:10" ht="12.75" customHeight="1" x14ac:dyDescent="0.25">
      <c r="A507" s="24" t="s">
        <v>221</v>
      </c>
      <c r="B507" s="25" t="s">
        <v>5</v>
      </c>
      <c r="C507" s="26">
        <v>34635.480000000003</v>
      </c>
      <c r="D507" s="26">
        <v>194600</v>
      </c>
      <c r="E507" s="26">
        <v>63590.39</v>
      </c>
      <c r="F507" s="27">
        <f t="shared" si="54"/>
        <v>183.59898577989966</v>
      </c>
      <c r="G507" s="27">
        <f t="shared" si="55"/>
        <v>32.677487153134635</v>
      </c>
      <c r="H507" s="28">
        <f t="shared" si="56"/>
        <v>28954.909999999996</v>
      </c>
      <c r="J507" s="39"/>
    </row>
    <row r="508" spans="1:10" ht="12.75" customHeight="1" x14ac:dyDescent="0.25">
      <c r="A508" s="22" t="s">
        <v>403</v>
      </c>
      <c r="B508" s="17" t="s">
        <v>187</v>
      </c>
      <c r="C508" s="18">
        <v>48505267.479999997</v>
      </c>
      <c r="D508" s="18">
        <v>87192300</v>
      </c>
      <c r="E508" s="18">
        <v>50103272.600000001</v>
      </c>
      <c r="F508" s="19">
        <f t="shared" si="54"/>
        <v>103.29449810921855</v>
      </c>
      <c r="G508" s="19">
        <f t="shared" si="55"/>
        <v>57.462955559149144</v>
      </c>
      <c r="H508" s="20">
        <f t="shared" si="56"/>
        <v>1598005.1200000048</v>
      </c>
      <c r="J508" s="39"/>
    </row>
    <row r="509" spans="1:10" ht="12.75" customHeight="1" x14ac:dyDescent="0.25">
      <c r="A509" s="24" t="s">
        <v>220</v>
      </c>
      <c r="B509" s="25" t="s">
        <v>4</v>
      </c>
      <c r="C509" s="26">
        <v>48484412.880000003</v>
      </c>
      <c r="D509" s="26">
        <v>87115300</v>
      </c>
      <c r="E509" s="26">
        <v>50044129.539999999</v>
      </c>
      <c r="F509" s="27">
        <f t="shared" si="54"/>
        <v>103.21694451340544</v>
      </c>
      <c r="G509" s="27">
        <f t="shared" si="55"/>
        <v>57.445855710764924</v>
      </c>
      <c r="H509" s="28">
        <f t="shared" si="56"/>
        <v>1559716.6599999964</v>
      </c>
      <c r="J509" s="39"/>
    </row>
    <row r="510" spans="1:10" ht="12.75" customHeight="1" x14ac:dyDescent="0.25">
      <c r="A510" s="24" t="s">
        <v>221</v>
      </c>
      <c r="B510" s="25" t="s">
        <v>5</v>
      </c>
      <c r="C510" s="26">
        <v>20854.599999999999</v>
      </c>
      <c r="D510" s="26">
        <v>77000</v>
      </c>
      <c r="E510" s="26">
        <v>59143.06</v>
      </c>
      <c r="F510" s="27">
        <f t="shared" si="54"/>
        <v>283.59719198642028</v>
      </c>
      <c r="G510" s="27">
        <f t="shared" si="55"/>
        <v>76.809168831168833</v>
      </c>
      <c r="H510" s="28">
        <f t="shared" si="56"/>
        <v>38288.46</v>
      </c>
      <c r="J510" s="39"/>
    </row>
    <row r="511" spans="1:10" ht="12.75" customHeight="1" x14ac:dyDescent="0.25">
      <c r="A511" s="22" t="s">
        <v>404</v>
      </c>
      <c r="B511" s="17" t="s">
        <v>188</v>
      </c>
      <c r="C511" s="18">
        <v>55091046.659999996</v>
      </c>
      <c r="D511" s="18">
        <v>101294730</v>
      </c>
      <c r="E511" s="18">
        <v>55989193.229999997</v>
      </c>
      <c r="F511" s="19">
        <f t="shared" si="54"/>
        <v>101.63029498339904</v>
      </c>
      <c r="G511" s="19">
        <f t="shared" si="55"/>
        <v>55.273549996135038</v>
      </c>
      <c r="H511" s="20">
        <f t="shared" si="56"/>
        <v>898146.5700000003</v>
      </c>
      <c r="J511" s="39"/>
    </row>
    <row r="512" spans="1:10" ht="12.75" customHeight="1" x14ac:dyDescent="0.25">
      <c r="A512" s="24" t="s">
        <v>220</v>
      </c>
      <c r="B512" s="25" t="s">
        <v>4</v>
      </c>
      <c r="C512" s="26">
        <v>55091046.659999996</v>
      </c>
      <c r="D512" s="26">
        <v>101287730</v>
      </c>
      <c r="E512" s="26">
        <v>55983396.729999997</v>
      </c>
      <c r="F512" s="27">
        <f t="shared" si="54"/>
        <v>101.61977331000304</v>
      </c>
      <c r="G512" s="27">
        <f t="shared" si="55"/>
        <v>55.271647148178758</v>
      </c>
      <c r="H512" s="28">
        <f t="shared" si="56"/>
        <v>892350.0700000003</v>
      </c>
      <c r="J512" s="39"/>
    </row>
    <row r="513" spans="1:10" ht="12.75" customHeight="1" x14ac:dyDescent="0.25">
      <c r="A513" s="24" t="s">
        <v>221</v>
      </c>
      <c r="B513" s="25" t="s">
        <v>5</v>
      </c>
      <c r="C513" s="26"/>
      <c r="D513" s="26">
        <v>7000</v>
      </c>
      <c r="E513" s="26">
        <v>5796.5</v>
      </c>
      <c r="F513" s="27" t="str">
        <f t="shared" si="54"/>
        <v>x</v>
      </c>
      <c r="G513" s="27">
        <f t="shared" si="55"/>
        <v>82.80714285714285</v>
      </c>
      <c r="H513" s="28">
        <f t="shared" si="56"/>
        <v>5796.5</v>
      </c>
      <c r="J513" s="39"/>
    </row>
    <row r="514" spans="1:10" ht="12.75" customHeight="1" x14ac:dyDescent="0.25">
      <c r="A514" s="22" t="s">
        <v>405</v>
      </c>
      <c r="B514" s="17" t="s">
        <v>189</v>
      </c>
      <c r="C514" s="18">
        <v>366290536.80000001</v>
      </c>
      <c r="D514" s="18">
        <v>862106260</v>
      </c>
      <c r="E514" s="18">
        <v>486505438.16000003</v>
      </c>
      <c r="F514" s="19">
        <f t="shared" si="54"/>
        <v>132.81954876864296</v>
      </c>
      <c r="G514" s="19">
        <f t="shared" si="55"/>
        <v>56.432189479751607</v>
      </c>
      <c r="H514" s="20">
        <f t="shared" si="56"/>
        <v>120214901.36000001</v>
      </c>
      <c r="J514" s="39"/>
    </row>
    <row r="515" spans="1:10" ht="12.75" customHeight="1" x14ac:dyDescent="0.25">
      <c r="A515" s="24" t="s">
        <v>220</v>
      </c>
      <c r="B515" s="25" t="s">
        <v>4</v>
      </c>
      <c r="C515" s="26">
        <v>366058627.76999998</v>
      </c>
      <c r="D515" s="26">
        <v>861561610</v>
      </c>
      <c r="E515" s="26">
        <v>486335653.38999999</v>
      </c>
      <c r="F515" s="27">
        <f t="shared" si="54"/>
        <v>132.85731205209342</v>
      </c>
      <c r="G515" s="27">
        <f t="shared" si="55"/>
        <v>56.448157362768278</v>
      </c>
      <c r="H515" s="28">
        <f t="shared" si="56"/>
        <v>120277025.62</v>
      </c>
      <c r="J515" s="39"/>
    </row>
    <row r="516" spans="1:10" ht="12.75" customHeight="1" x14ac:dyDescent="0.25">
      <c r="A516" s="24" t="s">
        <v>221</v>
      </c>
      <c r="B516" s="25" t="s">
        <v>5</v>
      </c>
      <c r="C516" s="26">
        <v>231909.03</v>
      </c>
      <c r="D516" s="26">
        <v>544650</v>
      </c>
      <c r="E516" s="26">
        <v>169784.77</v>
      </c>
      <c r="F516" s="27">
        <f t="shared" si="54"/>
        <v>73.211797746728536</v>
      </c>
      <c r="G516" s="27">
        <f t="shared" si="55"/>
        <v>31.173188286055264</v>
      </c>
      <c r="H516" s="28">
        <f t="shared" si="56"/>
        <v>-62124.260000000009</v>
      </c>
      <c r="J516" s="39"/>
    </row>
    <row r="517" spans="1:10" ht="12.75" customHeight="1" x14ac:dyDescent="0.25">
      <c r="A517" s="22" t="s">
        <v>406</v>
      </c>
      <c r="B517" s="17" t="s">
        <v>190</v>
      </c>
      <c r="C517" s="18">
        <v>100041567.27</v>
      </c>
      <c r="D517" s="18">
        <v>193529250</v>
      </c>
      <c r="E517" s="18">
        <v>110127421.45</v>
      </c>
      <c r="F517" s="19">
        <f t="shared" si="54"/>
        <v>110.08166350770927</v>
      </c>
      <c r="G517" s="19">
        <f t="shared" si="55"/>
        <v>56.904794210694256</v>
      </c>
      <c r="H517" s="20">
        <f t="shared" si="56"/>
        <v>10085854.180000007</v>
      </c>
      <c r="J517" s="39"/>
    </row>
    <row r="518" spans="1:10" ht="12.75" customHeight="1" x14ac:dyDescent="0.25">
      <c r="A518" s="24" t="s">
        <v>220</v>
      </c>
      <c r="B518" s="25" t="s">
        <v>4</v>
      </c>
      <c r="C518" s="26">
        <v>100026218.77</v>
      </c>
      <c r="D518" s="26">
        <v>193499250</v>
      </c>
      <c r="E518" s="26">
        <v>110117906.45</v>
      </c>
      <c r="F518" s="27">
        <f t="shared" si="54"/>
        <v>110.08904245716296</v>
      </c>
      <c r="G518" s="27">
        <f t="shared" si="55"/>
        <v>56.908699361883833</v>
      </c>
      <c r="H518" s="28">
        <f t="shared" si="56"/>
        <v>10091687.680000007</v>
      </c>
      <c r="J518" s="39"/>
    </row>
    <row r="519" spans="1:10" ht="12.75" customHeight="1" x14ac:dyDescent="0.25">
      <c r="A519" s="24" t="s">
        <v>221</v>
      </c>
      <c r="B519" s="25" t="s">
        <v>5</v>
      </c>
      <c r="C519" s="26">
        <v>15348.5</v>
      </c>
      <c r="D519" s="26">
        <v>30000</v>
      </c>
      <c r="E519" s="26">
        <v>9515</v>
      </c>
      <c r="F519" s="27">
        <f t="shared" si="54"/>
        <v>61.993028634720005</v>
      </c>
      <c r="G519" s="27">
        <f t="shared" si="55"/>
        <v>31.716666666666665</v>
      </c>
      <c r="H519" s="28">
        <f t="shared" si="56"/>
        <v>-5833.5</v>
      </c>
      <c r="J519" s="39"/>
    </row>
    <row r="520" spans="1:10" ht="12.75" customHeight="1" x14ac:dyDescent="0.25">
      <c r="A520" s="22" t="s">
        <v>407</v>
      </c>
      <c r="B520" s="17" t="s">
        <v>191</v>
      </c>
      <c r="C520" s="18">
        <v>101984964.95</v>
      </c>
      <c r="D520" s="18">
        <v>0</v>
      </c>
      <c r="E520" s="18"/>
      <c r="F520" s="19">
        <f t="shared" si="54"/>
        <v>0</v>
      </c>
      <c r="G520" s="19" t="str">
        <f t="shared" si="55"/>
        <v>x</v>
      </c>
      <c r="H520" s="20">
        <f t="shared" si="56"/>
        <v>-101984964.95</v>
      </c>
      <c r="J520" s="39"/>
    </row>
    <row r="521" spans="1:10" ht="12.75" customHeight="1" x14ac:dyDescent="0.25">
      <c r="A521" s="24" t="s">
        <v>220</v>
      </c>
      <c r="B521" s="25" t="s">
        <v>4</v>
      </c>
      <c r="C521" s="26">
        <v>101983476.95</v>
      </c>
      <c r="D521" s="26">
        <v>0</v>
      </c>
      <c r="E521" s="26"/>
      <c r="F521" s="27">
        <f t="shared" si="54"/>
        <v>0</v>
      </c>
      <c r="G521" s="27" t="str">
        <f t="shared" si="55"/>
        <v>x</v>
      </c>
      <c r="H521" s="28">
        <f t="shared" si="56"/>
        <v>-101983476.95</v>
      </c>
      <c r="J521" s="39"/>
    </row>
    <row r="522" spans="1:10" ht="12.75" customHeight="1" x14ac:dyDescent="0.25">
      <c r="A522" s="24" t="s">
        <v>221</v>
      </c>
      <c r="B522" s="25" t="s">
        <v>5</v>
      </c>
      <c r="C522" s="26">
        <v>1488</v>
      </c>
      <c r="D522" s="26">
        <v>0</v>
      </c>
      <c r="E522" s="26"/>
      <c r="F522" s="27">
        <f t="shared" si="54"/>
        <v>0</v>
      </c>
      <c r="G522" s="27" t="str">
        <f t="shared" si="55"/>
        <v>x</v>
      </c>
      <c r="H522" s="28">
        <f t="shared" si="56"/>
        <v>-1488</v>
      </c>
      <c r="J522" s="39"/>
    </row>
    <row r="523" spans="1:10" ht="12.75" customHeight="1" x14ac:dyDescent="0.25">
      <c r="A523" s="22" t="s">
        <v>408</v>
      </c>
      <c r="B523" s="17" t="s">
        <v>192</v>
      </c>
      <c r="C523" s="18">
        <v>13161004.41</v>
      </c>
      <c r="D523" s="18">
        <v>25259000</v>
      </c>
      <c r="E523" s="18">
        <v>13800352.380000001</v>
      </c>
      <c r="F523" s="19">
        <f t="shared" si="54"/>
        <v>104.85789648025808</v>
      </c>
      <c r="G523" s="19">
        <f t="shared" si="55"/>
        <v>54.635386911595873</v>
      </c>
      <c r="H523" s="20">
        <f t="shared" si="56"/>
        <v>639347.97000000067</v>
      </c>
      <c r="J523" s="39"/>
    </row>
    <row r="524" spans="1:10" ht="12.75" customHeight="1" x14ac:dyDescent="0.25">
      <c r="A524" s="24" t="s">
        <v>220</v>
      </c>
      <c r="B524" s="25" t="s">
        <v>4</v>
      </c>
      <c r="C524" s="26">
        <v>13161004.41</v>
      </c>
      <c r="D524" s="26">
        <v>25229000</v>
      </c>
      <c r="E524" s="26">
        <v>13795152.380000001</v>
      </c>
      <c r="F524" s="27">
        <f t="shared" si="54"/>
        <v>104.81838581801676</v>
      </c>
      <c r="G524" s="27">
        <f t="shared" si="55"/>
        <v>54.679743073447227</v>
      </c>
      <c r="H524" s="28">
        <f t="shared" si="56"/>
        <v>634147.97000000067</v>
      </c>
      <c r="J524" s="39"/>
    </row>
    <row r="525" spans="1:10" ht="12.75" customHeight="1" x14ac:dyDescent="0.25">
      <c r="A525" s="24" t="s">
        <v>221</v>
      </c>
      <c r="B525" s="25" t="s">
        <v>5</v>
      </c>
      <c r="C525" s="26"/>
      <c r="D525" s="26">
        <v>30000</v>
      </c>
      <c r="E525" s="26">
        <v>5200</v>
      </c>
      <c r="F525" s="27" t="str">
        <f t="shared" ref="F525" si="60">IF(C525=0,"x",E525/C525*100)</f>
        <v>x</v>
      </c>
      <c r="G525" s="27">
        <f t="shared" ref="G525" si="61">IF(D525=0,"x",E525/D525*100)</f>
        <v>17.333333333333336</v>
      </c>
      <c r="H525" s="28">
        <f t="shared" ref="H525" si="62">+E525-C525</f>
        <v>5200</v>
      </c>
      <c r="J525" s="39"/>
    </row>
    <row r="526" spans="1:10" ht="12.75" customHeight="1" x14ac:dyDescent="0.25">
      <c r="A526" s="16" t="s">
        <v>409</v>
      </c>
      <c r="B526" s="17" t="s">
        <v>193</v>
      </c>
      <c r="C526" s="30">
        <v>6819996.9500000002</v>
      </c>
      <c r="D526" s="30">
        <v>12561217</v>
      </c>
      <c r="E526" s="30">
        <v>7015048.7000000002</v>
      </c>
      <c r="F526" s="19">
        <f t="shared" si="54"/>
        <v>102.85999761334203</v>
      </c>
      <c r="G526" s="19">
        <f t="shared" si="55"/>
        <v>55.846887288070889</v>
      </c>
      <c r="H526" s="31">
        <f t="shared" si="56"/>
        <v>195051.75</v>
      </c>
      <c r="J526" s="39"/>
    </row>
    <row r="527" spans="1:10" ht="12.75" customHeight="1" x14ac:dyDescent="0.25">
      <c r="A527" s="22" t="s">
        <v>410</v>
      </c>
      <c r="B527" s="17" t="s">
        <v>194</v>
      </c>
      <c r="C527" s="18">
        <v>6819996.9500000002</v>
      </c>
      <c r="D527" s="18">
        <v>12561217</v>
      </c>
      <c r="E527" s="18">
        <v>7015048.7000000002</v>
      </c>
      <c r="F527" s="19">
        <f t="shared" si="54"/>
        <v>102.85999761334203</v>
      </c>
      <c r="G527" s="19">
        <f t="shared" si="55"/>
        <v>55.846887288070889</v>
      </c>
      <c r="H527" s="20">
        <f t="shared" si="56"/>
        <v>195051.75</v>
      </c>
      <c r="J527" s="39"/>
    </row>
    <row r="528" spans="1:10" ht="12.75" customHeight="1" x14ac:dyDescent="0.25">
      <c r="A528" s="24" t="s">
        <v>220</v>
      </c>
      <c r="B528" s="25" t="s">
        <v>4</v>
      </c>
      <c r="C528" s="26">
        <v>6795166.9500000002</v>
      </c>
      <c r="D528" s="26">
        <v>12461217</v>
      </c>
      <c r="E528" s="26">
        <v>6955749.2000000002</v>
      </c>
      <c r="F528" s="27">
        <f t="shared" si="54"/>
        <v>102.36318329161875</v>
      </c>
      <c r="G528" s="27">
        <f t="shared" si="55"/>
        <v>55.819180421944345</v>
      </c>
      <c r="H528" s="28">
        <f t="shared" si="56"/>
        <v>160582.25</v>
      </c>
      <c r="J528" s="39"/>
    </row>
    <row r="529" spans="1:10" ht="12.75" customHeight="1" x14ac:dyDescent="0.25">
      <c r="A529" s="24" t="s">
        <v>221</v>
      </c>
      <c r="B529" s="25" t="s">
        <v>5</v>
      </c>
      <c r="C529" s="26">
        <v>24830</v>
      </c>
      <c r="D529" s="26">
        <v>100000</v>
      </c>
      <c r="E529" s="26">
        <v>59299.5</v>
      </c>
      <c r="F529" s="27">
        <f t="shared" si="54"/>
        <v>238.82198952879583</v>
      </c>
      <c r="G529" s="27">
        <f t="shared" si="55"/>
        <v>59.299500000000002</v>
      </c>
      <c r="H529" s="28">
        <f t="shared" si="56"/>
        <v>34469.5</v>
      </c>
      <c r="J529" s="39"/>
    </row>
    <row r="530" spans="1:10" ht="12.75" customHeight="1" x14ac:dyDescent="0.25">
      <c r="A530" s="16" t="s">
        <v>411</v>
      </c>
      <c r="B530" s="17" t="s">
        <v>195</v>
      </c>
      <c r="C530" s="30">
        <v>2784035.35</v>
      </c>
      <c r="D530" s="30">
        <v>5637410</v>
      </c>
      <c r="E530" s="30">
        <v>3100608.29</v>
      </c>
      <c r="F530" s="19">
        <f t="shared" si="54"/>
        <v>111.37101006996912</v>
      </c>
      <c r="G530" s="19">
        <f t="shared" si="55"/>
        <v>55.000581650083987</v>
      </c>
      <c r="H530" s="31">
        <f t="shared" si="56"/>
        <v>316572.93999999994</v>
      </c>
      <c r="J530" s="39"/>
    </row>
    <row r="531" spans="1:10" ht="12.75" customHeight="1" x14ac:dyDescent="0.25">
      <c r="A531" s="22" t="s">
        <v>412</v>
      </c>
      <c r="B531" s="17" t="s">
        <v>196</v>
      </c>
      <c r="C531" s="18">
        <v>2784035.35</v>
      </c>
      <c r="D531" s="18">
        <v>5637410</v>
      </c>
      <c r="E531" s="18">
        <v>3100608.29</v>
      </c>
      <c r="F531" s="19">
        <f t="shared" si="54"/>
        <v>111.37101006996912</v>
      </c>
      <c r="G531" s="19">
        <f t="shared" si="55"/>
        <v>55.000581650083987</v>
      </c>
      <c r="H531" s="20">
        <f t="shared" si="56"/>
        <v>316572.93999999994</v>
      </c>
      <c r="J531" s="39"/>
    </row>
    <row r="532" spans="1:10" ht="12.75" customHeight="1" x14ac:dyDescent="0.25">
      <c r="A532" s="24" t="s">
        <v>220</v>
      </c>
      <c r="B532" s="25" t="s">
        <v>4</v>
      </c>
      <c r="C532" s="26">
        <v>2738397.62</v>
      </c>
      <c r="D532" s="26">
        <v>5597710</v>
      </c>
      <c r="E532" s="26">
        <v>3061238.67</v>
      </c>
      <c r="F532" s="27">
        <f t="shared" si="54"/>
        <v>111.78941464315177</v>
      </c>
      <c r="G532" s="27">
        <f t="shared" si="55"/>
        <v>54.687339465602903</v>
      </c>
      <c r="H532" s="28">
        <f t="shared" si="56"/>
        <v>322841.04999999981</v>
      </c>
      <c r="J532" s="39"/>
    </row>
    <row r="533" spans="1:10" ht="12.75" customHeight="1" x14ac:dyDescent="0.25">
      <c r="A533" s="24" t="s">
        <v>221</v>
      </c>
      <c r="B533" s="25" t="s">
        <v>5</v>
      </c>
      <c r="C533" s="26">
        <v>45637.73</v>
      </c>
      <c r="D533" s="26">
        <v>39700</v>
      </c>
      <c r="E533" s="26">
        <v>39369.620000000003</v>
      </c>
      <c r="F533" s="27">
        <f t="shared" si="54"/>
        <v>86.265508823510714</v>
      </c>
      <c r="G533" s="27">
        <f t="shared" si="55"/>
        <v>99.167808564231734</v>
      </c>
      <c r="H533" s="28">
        <f t="shared" si="56"/>
        <v>-6268.1100000000006</v>
      </c>
      <c r="J533" s="39"/>
    </row>
    <row r="534" spans="1:10" ht="12.75" customHeight="1" x14ac:dyDescent="0.25">
      <c r="A534" s="16" t="s">
        <v>413</v>
      </c>
      <c r="B534" s="17" t="s">
        <v>197</v>
      </c>
      <c r="C534" s="30">
        <v>1912626.01</v>
      </c>
      <c r="D534" s="30">
        <v>3783838</v>
      </c>
      <c r="E534" s="30">
        <v>2702389.51</v>
      </c>
      <c r="F534" s="19">
        <f t="shared" si="54"/>
        <v>141.29210289260888</v>
      </c>
      <c r="G534" s="19">
        <f t="shared" si="55"/>
        <v>71.419270856733291</v>
      </c>
      <c r="H534" s="31">
        <f t="shared" si="56"/>
        <v>789763.49999999977</v>
      </c>
      <c r="J534" s="39"/>
    </row>
    <row r="535" spans="1:10" ht="12.75" customHeight="1" x14ac:dyDescent="0.25">
      <c r="A535" s="22" t="s">
        <v>414</v>
      </c>
      <c r="B535" s="17" t="s">
        <v>198</v>
      </c>
      <c r="C535" s="18">
        <v>1912626.01</v>
      </c>
      <c r="D535" s="18">
        <v>3783838</v>
      </c>
      <c r="E535" s="18">
        <v>2702389.51</v>
      </c>
      <c r="F535" s="19">
        <f t="shared" si="54"/>
        <v>141.29210289260888</v>
      </c>
      <c r="G535" s="19">
        <f t="shared" si="55"/>
        <v>71.419270856733291</v>
      </c>
      <c r="H535" s="20">
        <f t="shared" si="56"/>
        <v>789763.49999999977</v>
      </c>
      <c r="J535" s="39"/>
    </row>
    <row r="536" spans="1:10" ht="12.75" customHeight="1" x14ac:dyDescent="0.25">
      <c r="A536" s="24" t="s">
        <v>220</v>
      </c>
      <c r="B536" s="25" t="s">
        <v>4</v>
      </c>
      <c r="C536" s="26">
        <v>1907546.01</v>
      </c>
      <c r="D536" s="26">
        <v>3715838</v>
      </c>
      <c r="E536" s="26">
        <v>2672132.0099999998</v>
      </c>
      <c r="F536" s="27">
        <f t="shared" si="54"/>
        <v>140.082178673111</v>
      </c>
      <c r="G536" s="27">
        <f t="shared" si="55"/>
        <v>71.91196198542562</v>
      </c>
      <c r="H536" s="28">
        <f t="shared" si="56"/>
        <v>764585.99999999977</v>
      </c>
      <c r="J536" s="39"/>
    </row>
    <row r="537" spans="1:10" ht="12.75" customHeight="1" x14ac:dyDescent="0.25">
      <c r="A537" s="24" t="s">
        <v>221</v>
      </c>
      <c r="B537" s="25" t="s">
        <v>5</v>
      </c>
      <c r="C537" s="26">
        <v>5080</v>
      </c>
      <c r="D537" s="26">
        <v>68000</v>
      </c>
      <c r="E537" s="26">
        <v>30257.5</v>
      </c>
      <c r="F537" s="27">
        <f t="shared" si="54"/>
        <v>595.62007874015751</v>
      </c>
      <c r="G537" s="27">
        <f t="shared" si="55"/>
        <v>44.496323529411761</v>
      </c>
      <c r="H537" s="28">
        <f t="shared" si="56"/>
        <v>25177.5</v>
      </c>
      <c r="J537" s="39"/>
    </row>
    <row r="538" spans="1:10" ht="12.75" customHeight="1" x14ac:dyDescent="0.25">
      <c r="A538" s="16" t="s">
        <v>415</v>
      </c>
      <c r="B538" s="17" t="s">
        <v>199</v>
      </c>
      <c r="C538" s="30">
        <v>1837238.24</v>
      </c>
      <c r="D538" s="30">
        <v>4344510</v>
      </c>
      <c r="E538" s="30">
        <v>2158731.21</v>
      </c>
      <c r="F538" s="19">
        <f t="shared" si="54"/>
        <v>117.49870882286884</v>
      </c>
      <c r="G538" s="19">
        <f t="shared" si="55"/>
        <v>49.688715413245681</v>
      </c>
      <c r="H538" s="31">
        <f t="shared" si="56"/>
        <v>321492.96999999997</v>
      </c>
      <c r="J538" s="39"/>
    </row>
    <row r="539" spans="1:10" ht="12.75" customHeight="1" x14ac:dyDescent="0.25">
      <c r="A539" s="22" t="s">
        <v>416</v>
      </c>
      <c r="B539" s="17" t="s">
        <v>200</v>
      </c>
      <c r="C539" s="18">
        <v>1837238.24</v>
      </c>
      <c r="D539" s="18">
        <v>4344510</v>
      </c>
      <c r="E539" s="18">
        <v>2158731.21</v>
      </c>
      <c r="F539" s="19">
        <f t="shared" si="54"/>
        <v>117.49870882286884</v>
      </c>
      <c r="G539" s="19">
        <f t="shared" si="55"/>
        <v>49.688715413245681</v>
      </c>
      <c r="H539" s="20">
        <f t="shared" si="56"/>
        <v>321492.96999999997</v>
      </c>
      <c r="J539" s="39"/>
    </row>
    <row r="540" spans="1:10" ht="12.75" customHeight="1" x14ac:dyDescent="0.25">
      <c r="A540" s="24" t="s">
        <v>220</v>
      </c>
      <c r="B540" s="25" t="s">
        <v>4</v>
      </c>
      <c r="C540" s="26">
        <v>1829460.99</v>
      </c>
      <c r="D540" s="26">
        <v>4171510</v>
      </c>
      <c r="E540" s="26">
        <v>2070324.88</v>
      </c>
      <c r="F540" s="27">
        <f t="shared" si="54"/>
        <v>113.16583908137883</v>
      </c>
      <c r="G540" s="27">
        <f t="shared" si="55"/>
        <v>49.630107083526113</v>
      </c>
      <c r="H540" s="28">
        <f t="shared" si="56"/>
        <v>240863.8899999999</v>
      </c>
      <c r="J540" s="39"/>
    </row>
    <row r="541" spans="1:10" ht="12.75" customHeight="1" x14ac:dyDescent="0.25">
      <c r="A541" s="24" t="s">
        <v>221</v>
      </c>
      <c r="B541" s="25" t="s">
        <v>5</v>
      </c>
      <c r="C541" s="26">
        <v>7777.25</v>
      </c>
      <c r="D541" s="26">
        <v>173000</v>
      </c>
      <c r="E541" s="26">
        <v>88406.33</v>
      </c>
      <c r="F541" s="27">
        <f t="shared" si="54"/>
        <v>1136.7299495322895</v>
      </c>
      <c r="G541" s="27">
        <f t="shared" si="55"/>
        <v>51.101924855491333</v>
      </c>
      <c r="H541" s="28">
        <f t="shared" si="56"/>
        <v>80629.08</v>
      </c>
      <c r="J541" s="39"/>
    </row>
    <row r="542" spans="1:10" ht="12.75" customHeight="1" x14ac:dyDescent="0.25">
      <c r="A542" s="16" t="s">
        <v>417</v>
      </c>
      <c r="B542" s="17" t="s">
        <v>201</v>
      </c>
      <c r="C542" s="30">
        <v>50995925.439999998</v>
      </c>
      <c r="D542" s="30">
        <v>129418164</v>
      </c>
      <c r="E542" s="30">
        <v>49680890.619999997</v>
      </c>
      <c r="F542" s="19">
        <f t="shared" si="54"/>
        <v>97.421294331549632</v>
      </c>
      <c r="G542" s="19">
        <f t="shared" si="55"/>
        <v>38.387880869643617</v>
      </c>
      <c r="H542" s="31">
        <f t="shared" si="56"/>
        <v>-1315034.8200000003</v>
      </c>
      <c r="J542" s="39"/>
    </row>
    <row r="543" spans="1:10" ht="12.75" customHeight="1" x14ac:dyDescent="0.25">
      <c r="A543" s="22" t="s">
        <v>418</v>
      </c>
      <c r="B543" s="17" t="s">
        <v>202</v>
      </c>
      <c r="C543" s="18">
        <v>50995925.439999998</v>
      </c>
      <c r="D543" s="18">
        <v>129418164</v>
      </c>
      <c r="E543" s="18">
        <v>49680890.619999997</v>
      </c>
      <c r="F543" s="19">
        <f t="shared" si="54"/>
        <v>97.421294331549632</v>
      </c>
      <c r="G543" s="19">
        <f t="shared" si="55"/>
        <v>38.387880869643617</v>
      </c>
      <c r="H543" s="20">
        <f t="shared" si="56"/>
        <v>-1315034.8200000003</v>
      </c>
      <c r="J543" s="39"/>
    </row>
    <row r="544" spans="1:10" ht="12.75" customHeight="1" x14ac:dyDescent="0.25">
      <c r="A544" s="24" t="s">
        <v>220</v>
      </c>
      <c r="B544" s="25" t="s">
        <v>4</v>
      </c>
      <c r="C544" s="26">
        <v>50095264.170000002</v>
      </c>
      <c r="D544" s="26">
        <v>104244750</v>
      </c>
      <c r="E544" s="26">
        <v>48993779.630000003</v>
      </c>
      <c r="F544" s="27">
        <f t="shared" si="54"/>
        <v>97.801220218617729</v>
      </c>
      <c r="G544" s="27">
        <f t="shared" si="55"/>
        <v>46.998798145709983</v>
      </c>
      <c r="H544" s="28">
        <f t="shared" si="56"/>
        <v>-1101484.5399999991</v>
      </c>
      <c r="J544" s="39"/>
    </row>
    <row r="545" spans="1:10" ht="12.75" customHeight="1" x14ac:dyDescent="0.25">
      <c r="A545" s="24" t="s">
        <v>221</v>
      </c>
      <c r="B545" s="25" t="s">
        <v>5</v>
      </c>
      <c r="C545" s="26">
        <v>900661.27</v>
      </c>
      <c r="D545" s="26">
        <v>25173414</v>
      </c>
      <c r="E545" s="26">
        <v>687110.99</v>
      </c>
      <c r="F545" s="27">
        <f t="shared" si="54"/>
        <v>76.289612186832457</v>
      </c>
      <c r="G545" s="27">
        <f t="shared" si="55"/>
        <v>2.7295105463247853</v>
      </c>
      <c r="H545" s="28">
        <f t="shared" si="56"/>
        <v>-213550.28000000003</v>
      </c>
      <c r="J545" s="39"/>
    </row>
    <row r="546" spans="1:10" ht="12.75" customHeight="1" x14ac:dyDescent="0.25">
      <c r="A546" s="16" t="s">
        <v>419</v>
      </c>
      <c r="B546" s="17" t="s">
        <v>203</v>
      </c>
      <c r="C546" s="30">
        <v>32545327.850000001</v>
      </c>
      <c r="D546" s="30">
        <v>62929790</v>
      </c>
      <c r="E546" s="30">
        <v>33848587.229999997</v>
      </c>
      <c r="F546" s="19">
        <f t="shared" si="54"/>
        <v>104.00444385137757</v>
      </c>
      <c r="G546" s="19">
        <f t="shared" si="55"/>
        <v>53.787859819649796</v>
      </c>
      <c r="H546" s="31">
        <f t="shared" si="56"/>
        <v>1303259.3799999952</v>
      </c>
      <c r="J546" s="39"/>
    </row>
    <row r="547" spans="1:10" ht="12.75" customHeight="1" x14ac:dyDescent="0.25">
      <c r="A547" s="22" t="s">
        <v>420</v>
      </c>
      <c r="B547" s="17" t="s">
        <v>204</v>
      </c>
      <c r="C547" s="18">
        <v>32545327.850000001</v>
      </c>
      <c r="D547" s="18">
        <v>62929790</v>
      </c>
      <c r="E547" s="18">
        <v>33848587.229999997</v>
      </c>
      <c r="F547" s="19">
        <f t="shared" si="54"/>
        <v>104.00444385137757</v>
      </c>
      <c r="G547" s="19">
        <f t="shared" si="55"/>
        <v>53.787859819649796</v>
      </c>
      <c r="H547" s="20">
        <f t="shared" si="56"/>
        <v>1303259.3799999952</v>
      </c>
      <c r="J547" s="39"/>
    </row>
    <row r="548" spans="1:10" ht="12.75" customHeight="1" x14ac:dyDescent="0.25">
      <c r="A548" s="24" t="s">
        <v>220</v>
      </c>
      <c r="B548" s="25" t="s">
        <v>4</v>
      </c>
      <c r="C548" s="26">
        <v>32489802.420000002</v>
      </c>
      <c r="D548" s="26">
        <v>61708790</v>
      </c>
      <c r="E548" s="26">
        <v>33297873.620000001</v>
      </c>
      <c r="F548" s="27">
        <f t="shared" si="54"/>
        <v>102.4871533213836</v>
      </c>
      <c r="G548" s="27">
        <f t="shared" si="55"/>
        <v>53.959692970806913</v>
      </c>
      <c r="H548" s="28">
        <f t="shared" si="56"/>
        <v>808071.19999999925</v>
      </c>
      <c r="J548" s="39"/>
    </row>
    <row r="549" spans="1:10" ht="12.75" customHeight="1" x14ac:dyDescent="0.25">
      <c r="A549" s="24" t="s">
        <v>221</v>
      </c>
      <c r="B549" s="25" t="s">
        <v>5</v>
      </c>
      <c r="C549" s="26">
        <v>55525.43</v>
      </c>
      <c r="D549" s="26">
        <v>1221000</v>
      </c>
      <c r="E549" s="26">
        <v>550713.61</v>
      </c>
      <c r="F549" s="27">
        <f t="shared" si="54"/>
        <v>991.82232357318071</v>
      </c>
      <c r="G549" s="27">
        <f t="shared" si="55"/>
        <v>45.103489762489765</v>
      </c>
      <c r="H549" s="28">
        <f t="shared" si="56"/>
        <v>495188.18</v>
      </c>
      <c r="J549" s="39"/>
    </row>
    <row r="550" spans="1:10" ht="12.75" customHeight="1" x14ac:dyDescent="0.25">
      <c r="A550" s="16" t="s">
        <v>421</v>
      </c>
      <c r="B550" s="17" t="s">
        <v>205</v>
      </c>
      <c r="C550" s="30">
        <v>5395397.1100000003</v>
      </c>
      <c r="D550" s="30">
        <v>10675409</v>
      </c>
      <c r="E550" s="30">
        <v>5666637.5700000003</v>
      </c>
      <c r="F550" s="19">
        <f t="shared" si="54"/>
        <v>105.02725664988171</v>
      </c>
      <c r="G550" s="19">
        <f t="shared" si="55"/>
        <v>53.081222180808254</v>
      </c>
      <c r="H550" s="31">
        <f t="shared" si="56"/>
        <v>271240.45999999996</v>
      </c>
      <c r="J550" s="39"/>
    </row>
    <row r="551" spans="1:10" ht="12.75" customHeight="1" x14ac:dyDescent="0.25">
      <c r="A551" s="22" t="s">
        <v>422</v>
      </c>
      <c r="B551" s="17" t="s">
        <v>206</v>
      </c>
      <c r="C551" s="18">
        <v>5395397.1100000003</v>
      </c>
      <c r="D551" s="18">
        <v>10675409</v>
      </c>
      <c r="E551" s="18">
        <v>5666637.5700000003</v>
      </c>
      <c r="F551" s="19">
        <f t="shared" si="54"/>
        <v>105.02725664988171</v>
      </c>
      <c r="G551" s="19">
        <f t="shared" si="55"/>
        <v>53.081222180808254</v>
      </c>
      <c r="H551" s="20">
        <f t="shared" si="56"/>
        <v>271240.45999999996</v>
      </c>
      <c r="J551" s="39"/>
    </row>
    <row r="552" spans="1:10" ht="12.75" customHeight="1" x14ac:dyDescent="0.25">
      <c r="A552" s="24" t="s">
        <v>220</v>
      </c>
      <c r="B552" s="25" t="s">
        <v>4</v>
      </c>
      <c r="C552" s="26">
        <v>5355084.6100000003</v>
      </c>
      <c r="D552" s="26">
        <v>10325409</v>
      </c>
      <c r="E552" s="26">
        <v>5615907.6600000001</v>
      </c>
      <c r="F552" s="27">
        <f t="shared" si="54"/>
        <v>104.87056823552223</v>
      </c>
      <c r="G552" s="27">
        <f t="shared" si="55"/>
        <v>54.389202984598484</v>
      </c>
      <c r="H552" s="28">
        <f t="shared" si="56"/>
        <v>260823.04999999981</v>
      </c>
      <c r="J552" s="39"/>
    </row>
    <row r="553" spans="1:10" ht="12.75" customHeight="1" x14ac:dyDescent="0.25">
      <c r="A553" s="24" t="s">
        <v>221</v>
      </c>
      <c r="B553" s="25" t="s">
        <v>5</v>
      </c>
      <c r="C553" s="26">
        <v>40312.5</v>
      </c>
      <c r="D553" s="26">
        <v>350000</v>
      </c>
      <c r="E553" s="26">
        <v>50729.91</v>
      </c>
      <c r="F553" s="27">
        <f t="shared" si="54"/>
        <v>125.84163720930232</v>
      </c>
      <c r="G553" s="27">
        <f t="shared" si="55"/>
        <v>14.494260000000001</v>
      </c>
      <c r="H553" s="28">
        <f t="shared" si="56"/>
        <v>10417.410000000003</v>
      </c>
      <c r="J553" s="39"/>
    </row>
    <row r="554" spans="1:10" ht="12.75" customHeight="1" x14ac:dyDescent="0.25">
      <c r="A554" s="16" t="s">
        <v>457</v>
      </c>
      <c r="B554" s="17" t="s">
        <v>458</v>
      </c>
      <c r="C554" s="30"/>
      <c r="D554" s="30">
        <v>229778810</v>
      </c>
      <c r="E554" s="30">
        <v>64913830.899999999</v>
      </c>
      <c r="F554" s="19" t="str">
        <f t="shared" ref="F554:F557" si="63">IF(C554=0,"x",E554/C554*100)</f>
        <v>x</v>
      </c>
      <c r="G554" s="19">
        <f t="shared" ref="G554:G557" si="64">IF(D554=0,"x",E554/D554*100)</f>
        <v>28.250573192541122</v>
      </c>
      <c r="H554" s="31">
        <f t="shared" ref="H554:H557" si="65">+E554-C554</f>
        <v>64913830.899999999</v>
      </c>
      <c r="J554" s="39"/>
    </row>
    <row r="555" spans="1:10" ht="12.75" customHeight="1" x14ac:dyDescent="0.25">
      <c r="A555" s="22" t="s">
        <v>459</v>
      </c>
      <c r="B555" s="17" t="s">
        <v>460</v>
      </c>
      <c r="C555" s="18"/>
      <c r="D555" s="18">
        <v>229778810</v>
      </c>
      <c r="E555" s="18">
        <v>64913830.899999999</v>
      </c>
      <c r="F555" s="19" t="str">
        <f t="shared" si="63"/>
        <v>x</v>
      </c>
      <c r="G555" s="19">
        <f t="shared" si="64"/>
        <v>28.250573192541122</v>
      </c>
      <c r="H555" s="20">
        <f t="shared" si="65"/>
        <v>64913830.899999999</v>
      </c>
      <c r="J555" s="39"/>
    </row>
    <row r="556" spans="1:10" ht="12.75" customHeight="1" x14ac:dyDescent="0.25">
      <c r="A556" s="24" t="s">
        <v>220</v>
      </c>
      <c r="B556" s="25" t="s">
        <v>4</v>
      </c>
      <c r="C556" s="26"/>
      <c r="D556" s="26">
        <v>227376502</v>
      </c>
      <c r="E556" s="26">
        <v>64889295.399999999</v>
      </c>
      <c r="F556" s="27" t="str">
        <f t="shared" si="63"/>
        <v>x</v>
      </c>
      <c r="G556" s="27">
        <f t="shared" si="64"/>
        <v>28.53825915573281</v>
      </c>
      <c r="H556" s="28">
        <f t="shared" si="65"/>
        <v>64889295.399999999</v>
      </c>
      <c r="J556" s="39"/>
    </row>
    <row r="557" spans="1:10" ht="12.75" customHeight="1" x14ac:dyDescent="0.25">
      <c r="A557" s="24" t="s">
        <v>221</v>
      </c>
      <c r="B557" s="25" t="s">
        <v>436</v>
      </c>
      <c r="C557" s="26"/>
      <c r="D557" s="26">
        <v>2402308</v>
      </c>
      <c r="E557" s="26">
        <v>24535.5</v>
      </c>
      <c r="F557" s="27" t="str">
        <f t="shared" si="63"/>
        <v>x</v>
      </c>
      <c r="G557" s="27">
        <f t="shared" si="64"/>
        <v>1.0213303206749509</v>
      </c>
      <c r="H557" s="28">
        <f t="shared" si="65"/>
        <v>24535.5</v>
      </c>
      <c r="J557" s="39"/>
    </row>
    <row r="558" spans="1:10" ht="12.75" customHeight="1" x14ac:dyDescent="0.25">
      <c r="A558" s="16" t="s">
        <v>423</v>
      </c>
      <c r="B558" s="17" t="s">
        <v>207</v>
      </c>
      <c r="C558" s="30">
        <v>13868779.09</v>
      </c>
      <c r="D558" s="30">
        <v>26344690</v>
      </c>
      <c r="E558" s="30">
        <v>14049769.130000001</v>
      </c>
      <c r="F558" s="19">
        <f t="shared" si="54"/>
        <v>101.30501783052051</v>
      </c>
      <c r="G558" s="19">
        <f t="shared" si="55"/>
        <v>53.330554012971874</v>
      </c>
      <c r="H558" s="31">
        <f t="shared" si="56"/>
        <v>180990.04000000097</v>
      </c>
      <c r="J558" s="39"/>
    </row>
    <row r="559" spans="1:10" ht="12.75" customHeight="1" x14ac:dyDescent="0.25">
      <c r="A559" s="16" t="s">
        <v>424</v>
      </c>
      <c r="B559" s="17" t="s">
        <v>208</v>
      </c>
      <c r="C559" s="30">
        <v>10380030.029999999</v>
      </c>
      <c r="D559" s="30">
        <v>28689269</v>
      </c>
      <c r="E559" s="30">
        <v>12825600.560000001</v>
      </c>
      <c r="F559" s="19">
        <f t="shared" si="54"/>
        <v>123.56034156868428</v>
      </c>
      <c r="G559" s="19">
        <f t="shared" si="55"/>
        <v>44.705219083832361</v>
      </c>
      <c r="H559" s="31">
        <f t="shared" si="56"/>
        <v>2445570.5300000012</v>
      </c>
      <c r="J559" s="39"/>
    </row>
    <row r="560" spans="1:10" ht="12.75" customHeight="1" x14ac:dyDescent="0.25">
      <c r="A560" s="16" t="s">
        <v>425</v>
      </c>
      <c r="B560" s="17" t="s">
        <v>209</v>
      </c>
      <c r="C560" s="30">
        <v>7693728.7300000004</v>
      </c>
      <c r="D560" s="30">
        <v>14800298</v>
      </c>
      <c r="E560" s="30">
        <v>7785965.1900000004</v>
      </c>
      <c r="F560" s="19">
        <f t="shared" si="54"/>
        <v>101.19885251010143</v>
      </c>
      <c r="G560" s="19">
        <f t="shared" si="55"/>
        <v>52.606813660103334</v>
      </c>
      <c r="H560" s="31">
        <f t="shared" si="56"/>
        <v>92236.459999999963</v>
      </c>
      <c r="J560" s="39"/>
    </row>
    <row r="561" spans="1:10" ht="12.75" customHeight="1" x14ac:dyDescent="0.25">
      <c r="A561" s="16" t="s">
        <v>426</v>
      </c>
      <c r="B561" s="17" t="s">
        <v>210</v>
      </c>
      <c r="C561" s="30">
        <v>3750500.49</v>
      </c>
      <c r="D561" s="30">
        <v>8280502</v>
      </c>
      <c r="E561" s="30">
        <v>4790925.6900000004</v>
      </c>
      <c r="F561" s="19">
        <f t="shared" si="54"/>
        <v>127.74096957923608</v>
      </c>
      <c r="G561" s="19">
        <f t="shared" si="55"/>
        <v>57.857913566109886</v>
      </c>
      <c r="H561" s="31">
        <f t="shared" si="56"/>
        <v>1040425.2000000002</v>
      </c>
      <c r="J561" s="39"/>
    </row>
    <row r="562" spans="1:10" ht="12.75" customHeight="1" x14ac:dyDescent="0.25">
      <c r="A562" s="22" t="s">
        <v>427</v>
      </c>
      <c r="B562" s="17" t="s">
        <v>211</v>
      </c>
      <c r="C562" s="18">
        <v>3750500.49</v>
      </c>
      <c r="D562" s="18">
        <v>8280502</v>
      </c>
      <c r="E562" s="18">
        <v>4790925.6900000004</v>
      </c>
      <c r="F562" s="19">
        <f t="shared" si="54"/>
        <v>127.74096957923608</v>
      </c>
      <c r="G562" s="19">
        <f t="shared" si="55"/>
        <v>57.857913566109886</v>
      </c>
      <c r="H562" s="20">
        <f t="shared" si="56"/>
        <v>1040425.2000000002</v>
      </c>
      <c r="J562" s="39"/>
    </row>
    <row r="563" spans="1:10" ht="12.75" customHeight="1" x14ac:dyDescent="0.25">
      <c r="A563" s="24" t="s">
        <v>220</v>
      </c>
      <c r="B563" s="25" t="s">
        <v>4</v>
      </c>
      <c r="C563" s="26">
        <v>3628557.99</v>
      </c>
      <c r="D563" s="26">
        <v>8012843</v>
      </c>
      <c r="E563" s="26">
        <v>4555668.88</v>
      </c>
      <c r="F563" s="27">
        <f t="shared" si="54"/>
        <v>125.55039474510367</v>
      </c>
      <c r="G563" s="27">
        <f t="shared" si="55"/>
        <v>56.854588065684055</v>
      </c>
      <c r="H563" s="28">
        <f t="shared" si="56"/>
        <v>927110.88999999966</v>
      </c>
      <c r="J563" s="39"/>
    </row>
    <row r="564" spans="1:10" ht="12.75" customHeight="1" x14ac:dyDescent="0.25">
      <c r="A564" s="24" t="s">
        <v>221</v>
      </c>
      <c r="B564" s="25" t="s">
        <v>5</v>
      </c>
      <c r="C564" s="26">
        <v>121942.5</v>
      </c>
      <c r="D564" s="26">
        <v>267659</v>
      </c>
      <c r="E564" s="26">
        <v>235256.81</v>
      </c>
      <c r="F564" s="27">
        <f t="shared" si="54"/>
        <v>192.92437829304797</v>
      </c>
      <c r="G564" s="27">
        <f t="shared" si="55"/>
        <v>87.894227356449804</v>
      </c>
      <c r="H564" s="28">
        <f t="shared" si="56"/>
        <v>113314.31</v>
      </c>
      <c r="J564" s="39"/>
    </row>
    <row r="565" spans="1:10" ht="12.75" customHeight="1" x14ac:dyDescent="0.25">
      <c r="A565" s="16" t="s">
        <v>428</v>
      </c>
      <c r="B565" s="17" t="s">
        <v>212</v>
      </c>
      <c r="C565" s="30">
        <v>6804181.8899999997</v>
      </c>
      <c r="D565" s="30">
        <v>0</v>
      </c>
      <c r="E565" s="30"/>
      <c r="F565" s="19">
        <f t="shared" ref="F565:F572" si="66">IF(C565=0,"x",E565/C565*100)</f>
        <v>0</v>
      </c>
      <c r="G565" s="19" t="str">
        <f t="shared" ref="G565:G572" si="67">IF(D565=0,"x",E565/D565*100)</f>
        <v>x</v>
      </c>
      <c r="H565" s="31">
        <f t="shared" si="56"/>
        <v>-6804181.8899999997</v>
      </c>
      <c r="J565" s="39"/>
    </row>
    <row r="566" spans="1:10" ht="12.75" customHeight="1" x14ac:dyDescent="0.25">
      <c r="A566" s="22" t="s">
        <v>429</v>
      </c>
      <c r="B566" s="17" t="s">
        <v>213</v>
      </c>
      <c r="C566" s="18">
        <v>6804181.8899999997</v>
      </c>
      <c r="D566" s="18">
        <v>0</v>
      </c>
      <c r="E566" s="18"/>
      <c r="F566" s="19">
        <f t="shared" si="66"/>
        <v>0</v>
      </c>
      <c r="G566" s="19" t="str">
        <f t="shared" si="67"/>
        <v>x</v>
      </c>
      <c r="H566" s="20">
        <f t="shared" ref="H566:H572" si="68">+E566-C566</f>
        <v>-6804181.8899999997</v>
      </c>
      <c r="J566" s="39"/>
    </row>
    <row r="567" spans="1:10" ht="12.75" customHeight="1" x14ac:dyDescent="0.25">
      <c r="A567" s="24" t="s">
        <v>220</v>
      </c>
      <c r="B567" s="25" t="s">
        <v>4</v>
      </c>
      <c r="C567" s="26">
        <v>6672409.1900000004</v>
      </c>
      <c r="D567" s="26">
        <v>0</v>
      </c>
      <c r="E567" s="26"/>
      <c r="F567" s="27">
        <f t="shared" si="66"/>
        <v>0</v>
      </c>
      <c r="G567" s="27" t="str">
        <f t="shared" si="67"/>
        <v>x</v>
      </c>
      <c r="H567" s="28">
        <f t="shared" si="68"/>
        <v>-6672409.1900000004</v>
      </c>
      <c r="J567" s="39"/>
    </row>
    <row r="568" spans="1:10" ht="12.75" customHeight="1" x14ac:dyDescent="0.25">
      <c r="A568" s="24" t="s">
        <v>221</v>
      </c>
      <c r="B568" s="25" t="s">
        <v>5</v>
      </c>
      <c r="C568" s="26">
        <v>131772.70000000001</v>
      </c>
      <c r="D568" s="26">
        <v>0</v>
      </c>
      <c r="E568" s="26"/>
      <c r="F568" s="27">
        <f t="shared" si="66"/>
        <v>0</v>
      </c>
      <c r="G568" s="27" t="str">
        <f t="shared" si="67"/>
        <v>x</v>
      </c>
      <c r="H568" s="28">
        <f t="shared" si="68"/>
        <v>-131772.70000000001</v>
      </c>
      <c r="J568" s="39"/>
    </row>
    <row r="569" spans="1:10" ht="12.75" customHeight="1" x14ac:dyDescent="0.25">
      <c r="A569" s="16" t="s">
        <v>430</v>
      </c>
      <c r="B569" s="17" t="s">
        <v>214</v>
      </c>
      <c r="C569" s="30">
        <v>1990204.17</v>
      </c>
      <c r="D569" s="30">
        <v>4292200</v>
      </c>
      <c r="E569" s="30">
        <v>2127392.41</v>
      </c>
      <c r="F569" s="19">
        <f t="shared" si="66"/>
        <v>106.89317418121982</v>
      </c>
      <c r="G569" s="19">
        <f t="shared" si="67"/>
        <v>49.56414915427986</v>
      </c>
      <c r="H569" s="31">
        <f t="shared" si="68"/>
        <v>137188.24000000022</v>
      </c>
      <c r="J569" s="39"/>
    </row>
    <row r="570" spans="1:10" ht="12.75" customHeight="1" x14ac:dyDescent="0.25">
      <c r="A570" s="22" t="s">
        <v>431</v>
      </c>
      <c r="B570" s="17" t="s">
        <v>215</v>
      </c>
      <c r="C570" s="18">
        <v>1990204.17</v>
      </c>
      <c r="D570" s="18">
        <v>4292200</v>
      </c>
      <c r="E570" s="18">
        <v>2127392.41</v>
      </c>
      <c r="F570" s="19">
        <f t="shared" si="66"/>
        <v>106.89317418121982</v>
      </c>
      <c r="G570" s="19">
        <f t="shared" si="67"/>
        <v>49.56414915427986</v>
      </c>
      <c r="H570" s="20">
        <f t="shared" si="68"/>
        <v>137188.24000000022</v>
      </c>
      <c r="J570" s="39"/>
    </row>
    <row r="571" spans="1:10" ht="12.75" customHeight="1" x14ac:dyDescent="0.25">
      <c r="A571" s="24" t="s">
        <v>220</v>
      </c>
      <c r="B571" s="25" t="s">
        <v>4</v>
      </c>
      <c r="C571" s="26">
        <v>1972766.67</v>
      </c>
      <c r="D571" s="26">
        <v>4223200</v>
      </c>
      <c r="E571" s="26">
        <v>2104865.2799999998</v>
      </c>
      <c r="F571" s="27">
        <f t="shared" si="66"/>
        <v>106.69610917544546</v>
      </c>
      <c r="G571" s="27">
        <f t="shared" si="67"/>
        <v>49.840530403485502</v>
      </c>
      <c r="H571" s="28">
        <f t="shared" si="68"/>
        <v>132098.60999999987</v>
      </c>
      <c r="J571" s="39"/>
    </row>
    <row r="572" spans="1:10" ht="12.75" customHeight="1" thickBot="1" x14ac:dyDescent="0.3">
      <c r="A572" s="32" t="s">
        <v>221</v>
      </c>
      <c r="B572" s="33" t="s">
        <v>5</v>
      </c>
      <c r="C572" s="34">
        <v>17437.5</v>
      </c>
      <c r="D572" s="34">
        <v>69000</v>
      </c>
      <c r="E572" s="34">
        <v>22527.13</v>
      </c>
      <c r="F572" s="35">
        <f t="shared" si="66"/>
        <v>129.18784229390681</v>
      </c>
      <c r="G572" s="35">
        <f t="shared" si="67"/>
        <v>32.648014492753624</v>
      </c>
      <c r="H572" s="36">
        <f t="shared" si="68"/>
        <v>5089.630000000001</v>
      </c>
      <c r="J572" s="39"/>
    </row>
    <row r="573" spans="1:10" ht="12.75" customHeight="1" x14ac:dyDescent="0.25">
      <c r="A573" s="1"/>
      <c r="B573" s="2"/>
      <c r="C573" s="1"/>
      <c r="D573" s="1"/>
      <c r="E573" s="1"/>
      <c r="F573" s="3"/>
      <c r="G573" s="3"/>
      <c r="H573" s="1"/>
    </row>
    <row r="574" spans="1:10" ht="12.75" customHeight="1" x14ac:dyDescent="0.25">
      <c r="A574" s="37" t="s">
        <v>216</v>
      </c>
      <c r="B574" s="2"/>
      <c r="C574" s="1"/>
      <c r="D574" s="1"/>
      <c r="E574" s="1"/>
      <c r="F574" s="3"/>
      <c r="G574" s="3"/>
      <c r="H574" s="1"/>
    </row>
    <row r="575" spans="1:10" ht="12.75" customHeight="1" x14ac:dyDescent="0.25">
      <c r="A575" s="38" t="s">
        <v>217</v>
      </c>
      <c r="B575" s="2"/>
      <c r="C575" s="1"/>
      <c r="D575" s="1"/>
      <c r="E575" s="1"/>
      <c r="F575" s="3"/>
      <c r="G575" s="3"/>
      <c r="H575" s="1"/>
    </row>
  </sheetData>
  <pageMargins left="0.43307086614173229" right="0.23622047244094491" top="0.55118110236220474" bottom="0.39370078740157483" header="0.31496062992125984" footer="0.19685039370078741"/>
  <pageSetup paperSize="9" scale="95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List1!Ispis_naslova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Maja Ivezić</cp:lastModifiedBy>
  <cp:lastPrinted>2018-11-19T15:44:00Z</cp:lastPrinted>
  <dcterms:created xsi:type="dcterms:W3CDTF">2017-08-21T13:59:46Z</dcterms:created>
  <dcterms:modified xsi:type="dcterms:W3CDTF">2019-09-04T07:51:11Z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siječanj-srpanj 2019..xlsx</vt:lpwstr>
  </property>
</Properties>
</file>